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8190"/>
  </bookViews>
  <sheets>
    <sheet name="на 12.02.09" sheetId="1" r:id="rId1"/>
  </sheets>
  <definedNames>
    <definedName name="_xlnm.Print_Area" localSheetId="0">'на 12.02.09'!$A$1:$D$51</definedName>
  </definedNames>
  <calcPr calcId="125725"/>
</workbook>
</file>

<file path=xl/calcChain.xml><?xml version="1.0" encoding="utf-8"?>
<calcChain xmlns="http://schemas.openxmlformats.org/spreadsheetml/2006/main">
  <c r="D17" i="1"/>
  <c r="D18"/>
  <c r="C4" l="1"/>
  <c r="D33" l="1"/>
  <c r="D49"/>
  <c r="C23" l="1"/>
  <c r="C50" s="1"/>
  <c r="C21" l="1"/>
  <c r="C51" s="1"/>
  <c r="D23"/>
</calcChain>
</file>

<file path=xl/sharedStrings.xml><?xml version="1.0" encoding="utf-8"?>
<sst xmlns="http://schemas.openxmlformats.org/spreadsheetml/2006/main" count="118" uniqueCount="89">
  <si>
    <t>Наименование</t>
  </si>
  <si>
    <t>Код</t>
  </si>
  <si>
    <t>Сумма, руб.</t>
  </si>
  <si>
    <t xml:space="preserve">ИТОГО ОБЪЕМ ДОХОДОВ с учетом изменений </t>
  </si>
  <si>
    <t xml:space="preserve">ИТОГО ОБЪЕМ РАСХОДОВ с учетом изменений </t>
  </si>
  <si>
    <t>Изменения, вносимые в расходную часть бюджета: в т.ч.</t>
  </si>
  <si>
    <t>Изменения, вносимые в доходную  часть бюджета: в т.ч.</t>
  </si>
  <si>
    <t xml:space="preserve">                                             </t>
  </si>
  <si>
    <t>914 0409 4140080010 244 225000</t>
  </si>
  <si>
    <t>914 0801 9090080000 111 211000</t>
  </si>
  <si>
    <t>Налог на доходы физических лиц с доходов, источником которыхявляется налоговый агент, за исключением доходов, в отношении которых исчисление и уплата налога осуществляется в соответствии со статьей 227,228 Налогового кодекса РФ</t>
  </si>
  <si>
    <t>914 1 01 02010 01 0000 110</t>
  </si>
  <si>
    <t>914 01028010060000 121 211000</t>
  </si>
  <si>
    <t>914 01028010067000 129 213000</t>
  </si>
  <si>
    <t>914 0113 8020075140 121 211000</t>
  </si>
  <si>
    <t>914 0113 8020075140 129 213000</t>
  </si>
  <si>
    <t>914 0104 8020060000 121 211000</t>
  </si>
  <si>
    <t>914 0104 8020060000 129 213000</t>
  </si>
  <si>
    <t>914 0104 802006Б000 121 211000</t>
  </si>
  <si>
    <t>914 0104 802006Б000 129 213000</t>
  </si>
  <si>
    <t>914 0104 8020061000 121 211000</t>
  </si>
  <si>
    <t>914 0104 8020061000 129 213000</t>
  </si>
  <si>
    <t>914 0104 90900Ч0020 540 251000</t>
  </si>
  <si>
    <t>914 2 02 49999 10 1040 151</t>
  </si>
  <si>
    <t>914 2 02 49999 10 8012 151</t>
  </si>
  <si>
    <t>Содержание мест захоронения в рамках подпрограммы "Благоустройство территории МО Таежнинский сельсовет"</t>
  </si>
  <si>
    <t>914 1001 909008000 312 263000</t>
  </si>
  <si>
    <t>Прочие межбюджетные трансферты, передаваемые бюджетам поселений на осуществление государственных полномочий по созданию и обеспечению деятельности административных комиссий</t>
  </si>
  <si>
    <t>914 2 02 49999 10 7514 151</t>
  </si>
  <si>
    <t>914 0104 8020060000 853 295000</t>
  </si>
  <si>
    <t>Единый сельхозяйственный налог</t>
  </si>
  <si>
    <t>914 1 0503010 10 0000 110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</si>
  <si>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</si>
  <si>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914 1 06 01030 10 0000110</t>
  </si>
  <si>
    <t>914 1 06 06033 10 0000110</t>
  </si>
  <si>
    <t>Земельный налог с организаций обладающих земельным участком, распололоженным в границах сельского поселения</t>
  </si>
  <si>
    <t>Земельный налог с физических лиц обладающих земельным участком, распололоженным в границах сельского поселения</t>
  </si>
  <si>
    <t>Государственная пошлина за совершение нотариальных действий должностными лицами органов местного самоуправления,уполномоченными в соответствии с законодательными актами РФ на совершение нотариальных действий</t>
  </si>
  <si>
    <t xml:space="preserve">Государственная пошлина за выдачу органом местного самоуправления поселения специального разрешения на движения по автомобильной дороге транспортного средства, осуществляющего перевозки опасных,тяжеловесных и (или) крупногабаритных грузов, зачисляемых в бюджеты поселений </t>
  </si>
  <si>
    <t>914 1 08 07175 01 0000110</t>
  </si>
  <si>
    <t>914 1 08 04020 01 0000110</t>
  </si>
  <si>
    <t>Доходы полученные в виде арендной платы, а также средства от продажи права на заключение договоров аренды за земли находящиеся в собственности сельских поселений (за исключением имущества муниципальных автономных учреждений)</t>
  </si>
  <si>
    <t>Денежные взыскания, налогаемые в возмещение ущерба, причиненного в результате незаконного или нецелевого использования бюджетных средств в бюджеты поселений</t>
  </si>
  <si>
    <t>914 1 16 32000 10 0000110</t>
  </si>
  <si>
    <t>914 1 11 05025 10 0000110</t>
  </si>
  <si>
    <t>914 1 14 02053 10 0000 410</t>
  </si>
  <si>
    <t>Прочие доходы от компенсации затрат бюджетов сельских поселений</t>
  </si>
  <si>
    <t>914 1 13 02995 10 0000 130</t>
  </si>
  <si>
    <t>914 05024130080020 244 226000</t>
  </si>
  <si>
    <t>914 0503 4110080010 244 225000</t>
  </si>
  <si>
    <t>914 0503 4110080010 244 226000</t>
  </si>
  <si>
    <t>914 0503 4110080020 244 340000</t>
  </si>
  <si>
    <t>914 0503 4110080030 244 225000</t>
  </si>
  <si>
    <t>914 0503 4110080030 244 226000</t>
  </si>
  <si>
    <t>914 0503 411008Ф030 244 310000</t>
  </si>
  <si>
    <t>914 0503 4110080020 244 225000</t>
  </si>
  <si>
    <t>Прочие межбюджетные трансферты передаваемые бюджетам сельских поселений на сбалансированность</t>
  </si>
  <si>
    <t>Объем доходов на 2018 год РЕШЕНИЕ № 32</t>
  </si>
  <si>
    <t>Объем расходов на 2018 РЕШЕНИЕ № 32</t>
  </si>
  <si>
    <t>*</t>
  </si>
  <si>
    <t>Доходы от реализации иного иммущества, находящегося в собственности сельских поселений  за исключением иммущества  муниципальных, бюджетных и автономных учреждений</t>
  </si>
  <si>
    <t xml:space="preserve">Прочие межбюджетные трансферты бюджетам сельских поселений на частичное финансирование (возмещение) расходов на повышение размеров оплаты труда отдельным категориям работников бюджетной сферы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</si>
  <si>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натариусов, занимающихся частной практикой в соответствии со статьей 227</t>
  </si>
  <si>
    <t>914 1 01 02020 01 0000 110</t>
  </si>
  <si>
    <t>Денежные взыскания (штрафы)  установленные законами субъектов Российской Федерации за несоблюдение муниципальных правовых актов, зачисляемых в бюджеты поселений</t>
  </si>
  <si>
    <t>914 1 16 51040 02 0000110</t>
  </si>
  <si>
    <r>
      <t xml:space="preserve">Глава </t>
    </r>
    <r>
      <rPr>
        <sz val="10"/>
        <color indexed="8"/>
        <rFont val="Times New Roman"/>
        <family val="1"/>
        <charset val="204"/>
      </rPr>
      <t>(повышение оплаты труда с 1.09.2018 на 20%)</t>
    </r>
  </si>
  <si>
    <t>начисление на оплату труда</t>
  </si>
  <si>
    <t>Администрация (повышение оплаты труда муниципальным служащим с 1.09.2018 на 20%)</t>
  </si>
  <si>
    <t>эконмия по ФОТ работникам не являющимся муниципальными служащими (водитель с 1.04.18)</t>
  </si>
  <si>
    <t>Увеличение региональной выплаты (до прожиточного минимума по России)</t>
  </si>
  <si>
    <t>Штрафы по БДД</t>
  </si>
  <si>
    <t>Межбюджетные трансферты на передачу полномочий  по ЖКХ (повышение оплаты труда специалисту)</t>
  </si>
  <si>
    <t>Пенсионное обеспечение (оплата пенсии Волковой В.И.)</t>
  </si>
  <si>
    <t>Осуществление государственных полномочий по составлению протоколов об административных правонарушениях (повышение оплаты трула)</t>
  </si>
  <si>
    <t>Содержание и ремонт дорог в рамках подпрограммы "Развитие транспортной системы МО Таежнинский сельсовет"(грейдирование ноябрь-декабрь</t>
  </si>
  <si>
    <t>Мероприятия в области коммунального хозяйства в рамках подпрограммы "Жилищно-коммунальное хозяйство" ( средства на водопровод)</t>
  </si>
  <si>
    <t>расчистка территории от кустарников и деревьев)</t>
  </si>
  <si>
    <t>Уличное освещение в рамках подпрограммы "Благоустройство территории МО Таежнинский сельсовет" (по обслуживанию уличного освещения)</t>
  </si>
  <si>
    <t>материалы</t>
  </si>
  <si>
    <t>Прочее благоустройствов рамках подпрограммы "Благоустройство территории МО Таежнинский сельсовет" (оплата по МК за сбор мусора)</t>
  </si>
  <si>
    <t xml:space="preserve"> (грейдирование свалки)</t>
  </si>
  <si>
    <t>(приобретение диванчиков)</t>
  </si>
  <si>
    <t>914 0412 411008Ж0040 244 226000</t>
  </si>
  <si>
    <t>Выполнение кадастровых работ, межевание  (Буденного 20,22)</t>
  </si>
  <si>
    <t>(повышение оплаты труда с 1.09.2018 на 20%)</t>
  </si>
  <si>
    <t>914 1 06 06043 10 0000110</t>
  </si>
  <si>
    <t>Изменения, вносимые в бюджет Таежнинского сельсовета на 26.11.2018  № 50</t>
  </si>
  <si>
    <t>Отдельные мероприятия в рамках непрограммных расходов органов местного самоуправления (востановление не правомерных расходов по Таежнинскому КСК,согласно представления контрольно-счетной комиссии муниципального образования Богучанский район от 20.01.2017 №1 к акту проверки от 16.12.2016 год               (651 425,88-214 093=437 332,88)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</si>
</sst>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р_._-;\-* #,##0.00_р_._-;_-* \-??_р_._-;_-@_-"/>
    <numFmt numFmtId="166" formatCode="#,##0.00_ ;\-#,##0.00\ "/>
  </numFmts>
  <fonts count="28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34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4"/>
        <bgColor indexed="5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51"/>
      </patternFill>
    </fill>
    <fill>
      <patternFill patternType="solid">
        <fgColor rgb="FFFFC000"/>
        <bgColor indexed="3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44">
    <xf numFmtId="0" fontId="0" fillId="0" borderId="0"/>
    <xf numFmtId="165" fontId="21" fillId="0" borderId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22" fillId="0" borderId="0"/>
  </cellStyleXfs>
  <cellXfs count="72">
    <xf numFmtId="0" fontId="0" fillId="0" borderId="0" xfId="0"/>
    <xf numFmtId="0" fontId="17" fillId="0" borderId="0" xfId="0" applyFont="1" applyAlignment="1">
      <alignment horizontal="left" vertical="top" wrapText="1"/>
    </xf>
    <xf numFmtId="165" fontId="17" fillId="0" borderId="0" xfId="1" applyFont="1" applyFill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164" fontId="17" fillId="0" borderId="0" xfId="0" applyNumberFormat="1" applyFont="1" applyAlignment="1">
      <alignment horizontal="left" vertical="top" wrapText="1"/>
    </xf>
    <xf numFmtId="0" fontId="18" fillId="0" borderId="0" xfId="0" applyFont="1" applyFill="1" applyBorder="1" applyAlignment="1">
      <alignment wrapText="1"/>
    </xf>
    <xf numFmtId="49" fontId="18" fillId="28" borderId="0" xfId="43" applyNumberFormat="1" applyFont="1" applyFill="1" applyBorder="1" applyAlignment="1">
      <alignment horizontal="left"/>
    </xf>
    <xf numFmtId="165" fontId="17" fillId="0" borderId="0" xfId="1" applyFont="1" applyFill="1" applyBorder="1" applyAlignment="1" applyProtection="1">
      <alignment horizontal="right" wrapText="1"/>
    </xf>
    <xf numFmtId="49" fontId="18" fillId="0" borderId="0" xfId="0" applyNumberFormat="1" applyFont="1" applyFill="1" applyBorder="1" applyAlignment="1">
      <alignment horizontal="left" wrapText="1"/>
    </xf>
    <xf numFmtId="0" fontId="17" fillId="0" borderId="0" xfId="0" applyFont="1" applyBorder="1" applyAlignment="1">
      <alignment horizontal="left" vertical="top" wrapText="1"/>
    </xf>
    <xf numFmtId="165" fontId="17" fillId="0" borderId="0" xfId="1" applyFont="1" applyFill="1" applyBorder="1" applyAlignment="1" applyProtection="1">
      <alignment horizontal="right" vertical="top" wrapText="1"/>
    </xf>
    <xf numFmtId="0" fontId="23" fillId="0" borderId="0" xfId="0" applyFont="1" applyBorder="1" applyAlignment="1">
      <alignment horizontal="left" vertical="top" wrapText="1"/>
    </xf>
    <xf numFmtId="165" fontId="19" fillId="0" borderId="0" xfId="1" applyFont="1" applyFill="1" applyBorder="1" applyAlignment="1" applyProtection="1">
      <alignment horizontal="right" vertical="top" wrapText="1"/>
    </xf>
    <xf numFmtId="165" fontId="19" fillId="0" borderId="0" xfId="1" applyFont="1" applyFill="1" applyBorder="1" applyAlignment="1" applyProtection="1">
      <alignment horizontal="right" wrapText="1"/>
    </xf>
    <xf numFmtId="0" fontId="18" fillId="0" borderId="0" xfId="0" applyFont="1" applyFill="1" applyBorder="1" applyAlignment="1">
      <alignment horizontal="left" wrapText="1"/>
    </xf>
    <xf numFmtId="165" fontId="24" fillId="0" borderId="10" xfId="1" applyFont="1" applyFill="1" applyBorder="1" applyAlignment="1" applyProtection="1">
      <alignment horizontal="center" wrapText="1"/>
    </xf>
    <xf numFmtId="165" fontId="27" fillId="24" borderId="10" xfId="1" applyFont="1" applyFill="1" applyBorder="1" applyAlignment="1" applyProtection="1">
      <alignment horizontal="right" wrapText="1"/>
    </xf>
    <xf numFmtId="165" fontId="18" fillId="30" borderId="11" xfId="1" applyFont="1" applyFill="1" applyBorder="1" applyAlignment="1" applyProtection="1">
      <alignment horizontal="right" wrapText="1"/>
    </xf>
    <xf numFmtId="0" fontId="19" fillId="0" borderId="11" xfId="0" applyFont="1" applyBorder="1" applyAlignment="1">
      <alignment horizontal="justify" vertical="top" wrapText="1"/>
    </xf>
    <xf numFmtId="0" fontId="19" fillId="26" borderId="11" xfId="0" applyFont="1" applyFill="1" applyBorder="1" applyAlignment="1">
      <alignment horizontal="justify" vertical="top" wrapText="1"/>
    </xf>
    <xf numFmtId="166" fontId="19" fillId="0" borderId="11" xfId="0" applyNumberFormat="1" applyFont="1" applyBorder="1" applyAlignment="1">
      <alignment horizontal="right" vertical="top" wrapText="1"/>
    </xf>
    <xf numFmtId="0" fontId="19" fillId="29" borderId="0" xfId="0" applyFont="1" applyFill="1" applyBorder="1" applyAlignment="1">
      <alignment horizontal="center" vertical="top" wrapText="1"/>
    </xf>
    <xf numFmtId="2" fontId="18" fillId="0" borderId="11" xfId="0" applyNumberFormat="1" applyFont="1" applyFill="1" applyBorder="1" applyAlignment="1">
      <alignment vertical="top" wrapText="1"/>
    </xf>
    <xf numFmtId="166" fontId="18" fillId="0" borderId="11" xfId="0" applyNumberFormat="1" applyFont="1" applyBorder="1" applyAlignment="1">
      <alignment horizontal="right" wrapText="1"/>
    </xf>
    <xf numFmtId="0" fontId="26" fillId="0" borderId="12" xfId="0" applyFont="1" applyBorder="1" applyAlignment="1">
      <alignment horizontal="center" vertical="top" wrapText="1"/>
    </xf>
    <xf numFmtId="0" fontId="25" fillId="24" borderId="12" xfId="0" applyFont="1" applyFill="1" applyBorder="1" applyAlignment="1">
      <alignment horizontal="left" vertical="top" wrapText="1"/>
    </xf>
    <xf numFmtId="0" fontId="26" fillId="0" borderId="11" xfId="0" applyFont="1" applyBorder="1" applyAlignment="1">
      <alignment horizontal="center" vertical="top" wrapText="1"/>
    </xf>
    <xf numFmtId="0" fontId="25" fillId="24" borderId="11" xfId="0" applyFont="1" applyFill="1" applyBorder="1" applyAlignment="1">
      <alignment horizontal="justify" vertical="top" wrapText="1"/>
    </xf>
    <xf numFmtId="43" fontId="17" fillId="0" borderId="0" xfId="0" applyNumberFormat="1" applyFont="1" applyFill="1" applyAlignment="1">
      <alignment vertical="top" wrapText="1"/>
    </xf>
    <xf numFmtId="4" fontId="17" fillId="0" borderId="0" xfId="0" applyNumberFormat="1" applyFont="1" applyAlignment="1">
      <alignment horizontal="left" vertical="top" wrapText="1"/>
    </xf>
    <xf numFmtId="4" fontId="17" fillId="0" borderId="0" xfId="0" applyNumberFormat="1" applyFont="1" applyAlignment="1">
      <alignment horizontal="left" wrapText="1"/>
    </xf>
    <xf numFmtId="4" fontId="17" fillId="0" borderId="0" xfId="0" applyNumberFormat="1" applyFont="1" applyFill="1" applyAlignment="1">
      <alignment horizontal="left" vertical="top" wrapText="1"/>
    </xf>
    <xf numFmtId="4" fontId="19" fillId="0" borderId="0" xfId="0" applyNumberFormat="1" applyFont="1" applyFill="1" applyAlignment="1">
      <alignment horizontal="right" vertical="top" wrapText="1"/>
    </xf>
    <xf numFmtId="49" fontId="17" fillId="0" borderId="11" xfId="0" applyNumberFormat="1" applyFont="1" applyBorder="1" applyAlignment="1">
      <alignment horizontal="center" wrapText="1"/>
    </xf>
    <xf numFmtId="2" fontId="18" fillId="0" borderId="0" xfId="0" applyNumberFormat="1" applyFont="1" applyFill="1" applyBorder="1" applyAlignment="1">
      <alignment vertical="top" wrapText="1"/>
    </xf>
    <xf numFmtId="2" fontId="24" fillId="0" borderId="0" xfId="0" applyNumberFormat="1" applyFont="1" applyFill="1" applyBorder="1" applyAlignment="1">
      <alignment vertical="top" wrapText="1"/>
    </xf>
    <xf numFmtId="3" fontId="17" fillId="0" borderId="0" xfId="0" applyNumberFormat="1" applyFont="1" applyAlignment="1">
      <alignment horizontal="left" vertical="top" wrapText="1"/>
    </xf>
    <xf numFmtId="4" fontId="26" fillId="0" borderId="0" xfId="0" applyNumberFormat="1" applyFont="1" applyAlignment="1">
      <alignment horizontal="left" vertical="top" wrapText="1"/>
    </xf>
    <xf numFmtId="4" fontId="26" fillId="0" borderId="0" xfId="0" applyNumberFormat="1" applyFont="1" applyAlignment="1">
      <alignment vertical="top" wrapText="1"/>
    </xf>
    <xf numFmtId="4" fontId="26" fillId="0" borderId="0" xfId="0" applyNumberFormat="1" applyFont="1" applyFill="1" applyAlignment="1">
      <alignment horizontal="left" vertical="top" wrapText="1"/>
    </xf>
    <xf numFmtId="0" fontId="17" fillId="30" borderId="11" xfId="0" applyFont="1" applyFill="1" applyBorder="1" applyAlignment="1">
      <alignment horizontal="center" wrapText="1"/>
    </xf>
    <xf numFmtId="166" fontId="17" fillId="0" borderId="11" xfId="0" applyNumberFormat="1" applyFont="1" applyBorder="1" applyAlignment="1">
      <alignment horizontal="right" vertical="top" wrapText="1"/>
    </xf>
    <xf numFmtId="165" fontId="19" fillId="29" borderId="0" xfId="0" applyNumberFormat="1" applyFont="1" applyFill="1" applyBorder="1" applyAlignment="1">
      <alignment horizontal="center" vertical="top" wrapText="1"/>
    </xf>
    <xf numFmtId="0" fontId="19" fillId="30" borderId="11" xfId="0" applyFont="1" applyFill="1" applyBorder="1" applyAlignment="1">
      <alignment horizontal="left" vertical="top" wrapText="1"/>
    </xf>
    <xf numFmtId="165" fontId="20" fillId="30" borderId="11" xfId="1" applyFont="1" applyFill="1" applyBorder="1" applyAlignment="1" applyProtection="1">
      <alignment horizontal="right" wrapText="1"/>
    </xf>
    <xf numFmtId="0" fontId="19" fillId="0" borderId="11" xfId="0" applyFont="1" applyBorder="1" applyAlignment="1">
      <alignment horizontal="center" vertical="top" wrapText="1"/>
    </xf>
    <xf numFmtId="165" fontId="20" fillId="0" borderId="11" xfId="1" applyFont="1" applyFill="1" applyBorder="1" applyAlignment="1" applyProtection="1">
      <alignment horizontal="right" wrapText="1"/>
    </xf>
    <xf numFmtId="0" fontId="17" fillId="27" borderId="11" xfId="0" applyFont="1" applyFill="1" applyBorder="1" applyAlignment="1">
      <alignment horizontal="center" vertical="top" wrapText="1"/>
    </xf>
    <xf numFmtId="165" fontId="20" fillId="26" borderId="11" xfId="1" applyFont="1" applyFill="1" applyBorder="1" applyAlignment="1" applyProtection="1">
      <alignment horizontal="right" wrapText="1"/>
    </xf>
    <xf numFmtId="0" fontId="25" fillId="25" borderId="11" xfId="0" applyFont="1" applyFill="1" applyBorder="1" applyAlignment="1">
      <alignment horizontal="justify" vertical="top" wrapText="1"/>
    </xf>
    <xf numFmtId="0" fontId="26" fillId="25" borderId="11" xfId="0" applyFont="1" applyFill="1" applyBorder="1" applyAlignment="1">
      <alignment horizontal="center" vertical="top" wrapText="1"/>
    </xf>
    <xf numFmtId="165" fontId="25" fillId="25" borderId="11" xfId="1" applyFont="1" applyFill="1" applyBorder="1" applyAlignment="1" applyProtection="1">
      <alignment horizontal="right" vertical="top" wrapText="1"/>
    </xf>
    <xf numFmtId="0" fontId="25" fillId="29" borderId="11" xfId="0" applyFont="1" applyFill="1" applyBorder="1" applyAlignment="1">
      <alignment horizontal="justify" vertical="top" wrapText="1"/>
    </xf>
    <xf numFmtId="0" fontId="26" fillId="29" borderId="11" xfId="0" applyFont="1" applyFill="1" applyBorder="1" applyAlignment="1">
      <alignment horizontal="center" vertical="top" wrapText="1"/>
    </xf>
    <xf numFmtId="165" fontId="26" fillId="29" borderId="11" xfId="1" applyFont="1" applyFill="1" applyBorder="1" applyAlignment="1" applyProtection="1">
      <alignment horizontal="center" vertical="top" wrapText="1"/>
    </xf>
    <xf numFmtId="0" fontId="18" fillId="0" borderId="13" xfId="43" applyFont="1" applyFill="1" applyBorder="1" applyAlignment="1">
      <alignment wrapText="1"/>
    </xf>
    <xf numFmtId="0" fontId="17" fillId="0" borderId="13" xfId="43" applyFont="1" applyFill="1" applyBorder="1" applyAlignment="1">
      <alignment wrapText="1"/>
    </xf>
    <xf numFmtId="0" fontId="18" fillId="0" borderId="13" xfId="0" applyFont="1" applyFill="1" applyBorder="1" applyAlignment="1">
      <alignment horizontal="left" wrapText="1"/>
    </xf>
    <xf numFmtId="0" fontId="18" fillId="0" borderId="11" xfId="43" applyFont="1" applyFill="1" applyBorder="1" applyAlignment="1">
      <alignment wrapText="1"/>
    </xf>
    <xf numFmtId="49" fontId="18" fillId="0" borderId="13" xfId="0" applyNumberFormat="1" applyFont="1" applyBorder="1" applyAlignment="1">
      <alignment horizontal="center"/>
    </xf>
    <xf numFmtId="0" fontId="18" fillId="0" borderId="13" xfId="0" applyFont="1" applyFill="1" applyBorder="1" applyAlignment="1">
      <alignment wrapText="1"/>
    </xf>
    <xf numFmtId="49" fontId="17" fillId="0" borderId="12" xfId="0" applyNumberFormat="1" applyFont="1" applyBorder="1" applyAlignment="1">
      <alignment horizontal="center" wrapText="1"/>
    </xf>
    <xf numFmtId="49" fontId="18" fillId="0" borderId="12" xfId="0" applyNumberFormat="1" applyFont="1" applyBorder="1" applyAlignment="1">
      <alignment horizontal="center" wrapText="1"/>
    </xf>
    <xf numFmtId="4" fontId="17" fillId="0" borderId="0" xfId="0" applyNumberFormat="1" applyFont="1" applyAlignment="1">
      <alignment horizontal="right" vertical="top" wrapText="1"/>
    </xf>
    <xf numFmtId="4" fontId="17" fillId="0" borderId="0" xfId="0" applyNumberFormat="1" applyFont="1" applyAlignment="1">
      <alignment horizontal="right" wrapText="1"/>
    </xf>
    <xf numFmtId="0" fontId="17" fillId="0" borderId="11" xfId="0" applyFont="1" applyBorder="1" applyAlignment="1">
      <alignment horizontal="justify" vertical="top" wrapText="1"/>
    </xf>
    <xf numFmtId="166" fontId="17" fillId="0" borderId="0" xfId="0" applyNumberFormat="1" applyFont="1" applyAlignment="1">
      <alignment horizontal="left" vertical="top" wrapText="1"/>
    </xf>
    <xf numFmtId="0" fontId="20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  <xf numFmtId="0" fontId="25" fillId="0" borderId="10" xfId="0" applyFont="1" applyBorder="1" applyAlignment="1">
      <alignment horizontal="left" wrapText="1"/>
    </xf>
    <xf numFmtId="0" fontId="19" fillId="29" borderId="0" xfId="0" applyFont="1" applyFill="1" applyBorder="1" applyAlignment="1">
      <alignment horizontal="center" vertical="top" wrapText="1"/>
    </xf>
  </cellXfs>
  <cellStyles count="44">
    <cellStyle name="20% - Акцент1" xfId="2" builtinId="30" customBuiltin="1"/>
    <cellStyle name="20% - Акцент2" xfId="3" builtinId="34" customBuiltin="1"/>
    <cellStyle name="20% - Акцент3" xfId="4" builtinId="38" customBuiltin="1"/>
    <cellStyle name="20% - Акцент4" xfId="5" builtinId="42" customBuiltin="1"/>
    <cellStyle name="20% - Акцент5" xfId="6" builtinId="46" customBuiltin="1"/>
    <cellStyle name="20% - Акцент6" xfId="7" builtinId="50" customBuiltin="1"/>
    <cellStyle name="40% - Акцент1" xfId="8" builtinId="31" customBuiltin="1"/>
    <cellStyle name="40% - Акцент2" xfId="9" builtinId="35" customBuiltin="1"/>
    <cellStyle name="40% - Акцент3" xfId="10" builtinId="39" customBuiltin="1"/>
    <cellStyle name="40% - Акцент4" xfId="11" builtinId="43" customBuiltin="1"/>
    <cellStyle name="40% - Акцент5" xfId="12" builtinId="47" customBuiltin="1"/>
    <cellStyle name="40% - Акцент6" xfId="13" builtinId="51" customBuiltin="1"/>
    <cellStyle name="60% - Акцент1" xfId="14" builtinId="32" customBuiltin="1"/>
    <cellStyle name="60% - Акцент2" xfId="15" builtinId="36" customBuiltin="1"/>
    <cellStyle name="60% - Акцент3" xfId="16" builtinId="40" customBuiltin="1"/>
    <cellStyle name="60% - Акцент4" xfId="17" builtinId="44" customBuiltin="1"/>
    <cellStyle name="60% - Акцент5" xfId="18" builtinId="48" customBuiltin="1"/>
    <cellStyle name="60% - Акцент6" xfId="19" builtinId="52" customBuiltin="1"/>
    <cellStyle name="Excel Built-in Normal" xfId="43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1" builtinId="3"/>
    <cellStyle name="Хороший" xfId="42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D32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5"/>
  <sheetViews>
    <sheetView tabSelected="1" showWhiteSpace="0" topLeftCell="A40" workbookViewId="0">
      <selection activeCell="C58" sqref="C58"/>
    </sheetView>
  </sheetViews>
  <sheetFormatPr defaultRowHeight="12.75"/>
  <cols>
    <col min="1" max="1" width="71.85546875" style="1" customWidth="1"/>
    <col min="2" max="2" width="28.7109375" style="1" customWidth="1"/>
    <col min="3" max="3" width="17.5703125" style="2" customWidth="1"/>
    <col min="4" max="4" width="12" style="30" customWidth="1"/>
    <col min="5" max="5" width="13.28515625" style="1" bestFit="1" customWidth="1"/>
    <col min="6" max="6" width="14.85546875" style="1" customWidth="1"/>
    <col min="7" max="7" width="11.42578125" style="1" customWidth="1"/>
    <col min="8" max="16384" width="9.140625" style="1"/>
  </cols>
  <sheetData>
    <row r="1" spans="1:6" ht="15.95" customHeight="1">
      <c r="A1" s="70" t="s">
        <v>87</v>
      </c>
      <c r="B1" s="70"/>
      <c r="C1" s="70"/>
      <c r="E1" s="3"/>
      <c r="F1" s="3"/>
    </row>
    <row r="2" spans="1:6" s="3" customFormat="1" ht="14.85" customHeight="1">
      <c r="A2" s="27" t="s">
        <v>0</v>
      </c>
      <c r="B2" s="25" t="s">
        <v>1</v>
      </c>
      <c r="C2" s="16" t="s">
        <v>2</v>
      </c>
      <c r="D2" s="30"/>
    </row>
    <row r="3" spans="1:6" ht="15">
      <c r="A3" s="28" t="s">
        <v>57</v>
      </c>
      <c r="B3" s="26"/>
      <c r="C3" s="17">
        <v>21984047.399999999</v>
      </c>
      <c r="D3" s="38"/>
    </row>
    <row r="4" spans="1:6" ht="15" customHeight="1">
      <c r="A4" s="19" t="s">
        <v>6</v>
      </c>
      <c r="B4" s="44"/>
      <c r="C4" s="45">
        <f>SUM(C5:C20)</f>
        <v>0</v>
      </c>
    </row>
    <row r="5" spans="1:6" ht="38.25" customHeight="1">
      <c r="A5" s="59" t="s">
        <v>10</v>
      </c>
      <c r="B5" s="41" t="s">
        <v>11</v>
      </c>
      <c r="C5" s="18">
        <v>359000</v>
      </c>
    </row>
    <row r="6" spans="1:6" ht="51.75" customHeight="1">
      <c r="A6" s="56" t="s">
        <v>62</v>
      </c>
      <c r="B6" s="41" t="s">
        <v>63</v>
      </c>
      <c r="C6" s="18">
        <v>-9000</v>
      </c>
    </row>
    <row r="7" spans="1:6" ht="15" customHeight="1">
      <c r="A7" s="56" t="s">
        <v>30</v>
      </c>
      <c r="B7" s="41" t="s">
        <v>31</v>
      </c>
      <c r="C7" s="18">
        <v>-970</v>
      </c>
    </row>
    <row r="8" spans="1:6" ht="24" customHeight="1">
      <c r="A8" s="56" t="s">
        <v>32</v>
      </c>
      <c r="B8" s="41" t="s">
        <v>33</v>
      </c>
      <c r="C8" s="18">
        <v>250000</v>
      </c>
    </row>
    <row r="9" spans="1:6" ht="24.75" customHeight="1">
      <c r="A9" s="56" t="s">
        <v>35</v>
      </c>
      <c r="B9" s="41" t="s">
        <v>34</v>
      </c>
      <c r="C9" s="18">
        <v>-1300000</v>
      </c>
    </row>
    <row r="10" spans="1:6" ht="24.75" customHeight="1">
      <c r="A10" s="56" t="s">
        <v>36</v>
      </c>
      <c r="B10" s="41" t="s">
        <v>86</v>
      </c>
      <c r="C10" s="18">
        <v>250000</v>
      </c>
    </row>
    <row r="11" spans="1:6" ht="40.5" customHeight="1">
      <c r="A11" s="56" t="s">
        <v>37</v>
      </c>
      <c r="B11" s="41" t="s">
        <v>40</v>
      </c>
      <c r="C11" s="18">
        <v>35000</v>
      </c>
    </row>
    <row r="12" spans="1:6" ht="48.75" customHeight="1">
      <c r="A12" s="56" t="s">
        <v>38</v>
      </c>
      <c r="B12" s="41" t="s">
        <v>39</v>
      </c>
      <c r="C12" s="18">
        <v>-150</v>
      </c>
    </row>
    <row r="13" spans="1:6" ht="36" customHeight="1">
      <c r="A13" s="56" t="s">
        <v>41</v>
      </c>
      <c r="B13" s="41" t="s">
        <v>44</v>
      </c>
      <c r="C13" s="18">
        <v>20608</v>
      </c>
    </row>
    <row r="14" spans="1:6" ht="36" customHeight="1">
      <c r="A14" s="58" t="s">
        <v>64</v>
      </c>
      <c r="B14" s="41" t="s">
        <v>65</v>
      </c>
      <c r="C14" s="18">
        <v>2500</v>
      </c>
    </row>
    <row r="15" spans="1:6" ht="27.75" customHeight="1">
      <c r="A15" s="61" t="s">
        <v>42</v>
      </c>
      <c r="B15" s="41" t="s">
        <v>43</v>
      </c>
      <c r="C15" s="18">
        <v>-31267</v>
      </c>
    </row>
    <row r="16" spans="1:6" ht="15" customHeight="1">
      <c r="A16" s="58" t="s">
        <v>46</v>
      </c>
      <c r="B16" s="60" t="s">
        <v>47</v>
      </c>
      <c r="C16" s="18">
        <v>32864</v>
      </c>
    </row>
    <row r="17" spans="1:7" ht="39" customHeight="1">
      <c r="A17" s="58" t="s">
        <v>60</v>
      </c>
      <c r="B17" s="60" t="s">
        <v>45</v>
      </c>
      <c r="C17" s="18">
        <v>105000</v>
      </c>
      <c r="D17" s="31">
        <f>C5+C6+C7+C8+C9+C10+C11+C12+C13+C14+C15+C16+C17</f>
        <v>-286415</v>
      </c>
    </row>
    <row r="18" spans="1:7" ht="36.75" customHeight="1">
      <c r="A18" s="56" t="s">
        <v>61</v>
      </c>
      <c r="B18" s="41" t="s">
        <v>23</v>
      </c>
      <c r="C18" s="18">
        <v>255000</v>
      </c>
      <c r="D18" s="30">
        <f>C18+C19+C20</f>
        <v>286415</v>
      </c>
      <c r="G18" s="35"/>
    </row>
    <row r="19" spans="1:7" ht="39" customHeight="1">
      <c r="A19" s="58" t="s">
        <v>27</v>
      </c>
      <c r="B19" s="41" t="s">
        <v>28</v>
      </c>
      <c r="C19" s="18">
        <v>1415</v>
      </c>
      <c r="G19" s="35"/>
    </row>
    <row r="20" spans="1:7" ht="28.5" customHeight="1">
      <c r="A20" s="57" t="s">
        <v>56</v>
      </c>
      <c r="B20" s="41" t="s">
        <v>24</v>
      </c>
      <c r="C20" s="18">
        <v>30000</v>
      </c>
      <c r="G20" s="35"/>
    </row>
    <row r="21" spans="1:7" s="3" customFormat="1">
      <c r="A21" s="19" t="s">
        <v>3</v>
      </c>
      <c r="B21" s="46"/>
      <c r="C21" s="47">
        <f>C3+C4</f>
        <v>21984047.399999999</v>
      </c>
      <c r="D21" s="30"/>
      <c r="E21" s="1"/>
      <c r="F21" s="1"/>
    </row>
    <row r="22" spans="1:7">
      <c r="A22" s="20" t="s">
        <v>58</v>
      </c>
      <c r="B22" s="48"/>
      <c r="C22" s="49">
        <v>22326056.07</v>
      </c>
    </row>
    <row r="23" spans="1:7" s="3" customFormat="1" ht="15" customHeight="1">
      <c r="A23" s="19" t="s">
        <v>5</v>
      </c>
      <c r="B23" s="46"/>
      <c r="C23" s="21">
        <f>SUM(C24:C49)</f>
        <v>0</v>
      </c>
      <c r="D23" s="30">
        <f>C23-C4</f>
        <v>0</v>
      </c>
      <c r="E23" s="30"/>
      <c r="F23" s="30"/>
    </row>
    <row r="24" spans="1:7" s="3" customFormat="1" ht="15" customHeight="1">
      <c r="A24" s="19" t="s">
        <v>66</v>
      </c>
      <c r="B24" s="34" t="s">
        <v>12</v>
      </c>
      <c r="C24" s="42">
        <v>27434.720000000001</v>
      </c>
      <c r="D24" s="64" t="s">
        <v>59</v>
      </c>
      <c r="E24" s="30"/>
      <c r="F24" s="30"/>
    </row>
    <row r="25" spans="1:7" s="3" customFormat="1" ht="15" customHeight="1">
      <c r="A25" s="66" t="s">
        <v>67</v>
      </c>
      <c r="B25" s="34" t="s">
        <v>13</v>
      </c>
      <c r="C25" s="42">
        <v>6117.63</v>
      </c>
      <c r="D25" s="64" t="s">
        <v>59</v>
      </c>
      <c r="E25" s="30"/>
      <c r="F25" s="30"/>
    </row>
    <row r="26" spans="1:7" s="3" customFormat="1" ht="15" customHeight="1">
      <c r="A26" s="66" t="s">
        <v>85</v>
      </c>
      <c r="B26" s="34" t="s">
        <v>12</v>
      </c>
      <c r="C26" s="42">
        <v>40838.400000000001</v>
      </c>
      <c r="D26" s="30" t="s">
        <v>59</v>
      </c>
      <c r="E26" s="30"/>
      <c r="F26" s="30"/>
    </row>
    <row r="27" spans="1:7" s="3" customFormat="1" ht="15" customHeight="1">
      <c r="A27" s="19"/>
      <c r="B27" s="34" t="s">
        <v>13</v>
      </c>
      <c r="C27" s="42">
        <v>12333.2</v>
      </c>
      <c r="D27" s="30" t="s">
        <v>59</v>
      </c>
      <c r="E27" s="30"/>
      <c r="F27" s="30"/>
    </row>
    <row r="28" spans="1:7" s="3" customFormat="1" ht="24.75" customHeight="1">
      <c r="A28" s="23" t="s">
        <v>68</v>
      </c>
      <c r="B28" s="34" t="s">
        <v>16</v>
      </c>
      <c r="C28" s="42">
        <v>177596.64</v>
      </c>
      <c r="D28" s="30" t="s">
        <v>59</v>
      </c>
      <c r="E28" s="30"/>
      <c r="F28" s="30"/>
    </row>
    <row r="29" spans="1:7" s="3" customFormat="1" ht="15" customHeight="1">
      <c r="A29" s="66" t="s">
        <v>67</v>
      </c>
      <c r="B29" s="34" t="s">
        <v>17</v>
      </c>
      <c r="C29" s="42">
        <v>53634.19</v>
      </c>
      <c r="D29" s="30" t="s">
        <v>59</v>
      </c>
      <c r="E29" s="30"/>
      <c r="F29" s="30"/>
    </row>
    <row r="30" spans="1:7" s="3" customFormat="1" ht="24" customHeight="1">
      <c r="A30" s="23" t="s">
        <v>69</v>
      </c>
      <c r="B30" s="34" t="s">
        <v>18</v>
      </c>
      <c r="C30" s="24">
        <v>-53468.43</v>
      </c>
      <c r="D30" s="31" t="s">
        <v>59</v>
      </c>
      <c r="E30" s="1"/>
      <c r="F30" s="1"/>
    </row>
    <row r="31" spans="1:7" s="3" customFormat="1" ht="16.5" customHeight="1">
      <c r="A31" s="66" t="s">
        <v>67</v>
      </c>
      <c r="B31" s="34" t="s">
        <v>19</v>
      </c>
      <c r="C31" s="24">
        <v>-14956</v>
      </c>
      <c r="D31" s="31" t="s">
        <v>59</v>
      </c>
      <c r="E31" s="1"/>
      <c r="F31" s="1"/>
    </row>
    <row r="32" spans="1:7" s="3" customFormat="1" ht="16.5" customHeight="1">
      <c r="A32" s="23" t="s">
        <v>70</v>
      </c>
      <c r="B32" s="34" t="s">
        <v>20</v>
      </c>
      <c r="C32" s="24">
        <v>48200</v>
      </c>
      <c r="D32" s="31" t="s">
        <v>59</v>
      </c>
      <c r="E32" s="1"/>
      <c r="F32" s="1"/>
    </row>
    <row r="33" spans="1:8" s="3" customFormat="1" ht="16.5" customHeight="1">
      <c r="A33" s="66" t="s">
        <v>67</v>
      </c>
      <c r="B33" s="34" t="s">
        <v>21</v>
      </c>
      <c r="C33" s="24">
        <v>14956</v>
      </c>
      <c r="D33" s="31">
        <f>C26+C27+C28+C29+C30+C31+C32+C33+C35+C37+C38</f>
        <v>286415.00000000006</v>
      </c>
      <c r="E33" s="1"/>
      <c r="F33" s="1"/>
    </row>
    <row r="34" spans="1:8" s="3" customFormat="1" ht="16.5" customHeight="1">
      <c r="A34" s="23" t="s">
        <v>71</v>
      </c>
      <c r="B34" s="34" t="s">
        <v>29</v>
      </c>
      <c r="C34" s="24">
        <v>105000</v>
      </c>
      <c r="D34" s="65" t="s">
        <v>59</v>
      </c>
      <c r="E34" s="1"/>
      <c r="F34" s="1"/>
    </row>
    <row r="35" spans="1:8" s="3" customFormat="1" ht="18" customHeight="1">
      <c r="A35" s="23" t="s">
        <v>72</v>
      </c>
      <c r="B35" s="62" t="s">
        <v>22</v>
      </c>
      <c r="C35" s="24">
        <v>5866</v>
      </c>
      <c r="D35" s="31" t="s">
        <v>59</v>
      </c>
      <c r="E35" s="30"/>
      <c r="F35" s="1"/>
    </row>
    <row r="36" spans="1:8" s="3" customFormat="1" ht="17.25" customHeight="1">
      <c r="A36" s="23" t="s">
        <v>73</v>
      </c>
      <c r="B36" s="63" t="s">
        <v>26</v>
      </c>
      <c r="C36" s="24">
        <v>8580.65</v>
      </c>
      <c r="D36" s="65" t="s">
        <v>59</v>
      </c>
      <c r="E36" s="30"/>
      <c r="F36" s="1"/>
    </row>
    <row r="37" spans="1:8" s="3" customFormat="1" ht="25.5" customHeight="1">
      <c r="A37" s="23" t="s">
        <v>74</v>
      </c>
      <c r="B37" s="62" t="s">
        <v>14</v>
      </c>
      <c r="C37" s="24">
        <v>1087</v>
      </c>
      <c r="D37" s="31" t="s">
        <v>59</v>
      </c>
      <c r="E37" s="30"/>
      <c r="F37" s="1"/>
    </row>
    <row r="38" spans="1:8" s="3" customFormat="1" ht="16.5" customHeight="1">
      <c r="A38" s="66" t="s">
        <v>67</v>
      </c>
      <c r="B38" s="62" t="s">
        <v>15</v>
      </c>
      <c r="C38" s="24">
        <v>328</v>
      </c>
      <c r="D38" s="31" t="s">
        <v>59</v>
      </c>
      <c r="E38" s="30"/>
      <c r="F38" s="1"/>
    </row>
    <row r="39" spans="1:8" s="3" customFormat="1" ht="27.75" customHeight="1">
      <c r="A39" s="23" t="s">
        <v>75</v>
      </c>
      <c r="B39" s="62" t="s">
        <v>8</v>
      </c>
      <c r="C39" s="24">
        <v>120000</v>
      </c>
      <c r="D39" s="65" t="s">
        <v>59</v>
      </c>
      <c r="E39" s="1"/>
      <c r="F39" s="1"/>
    </row>
    <row r="40" spans="1:8" s="3" customFormat="1" ht="30" customHeight="1">
      <c r="A40" s="23" t="s">
        <v>76</v>
      </c>
      <c r="B40" s="62" t="s">
        <v>48</v>
      </c>
      <c r="C40" s="24">
        <v>-275841</v>
      </c>
      <c r="D40" s="65" t="s">
        <v>59</v>
      </c>
      <c r="E40" s="1"/>
      <c r="F40" s="1"/>
    </row>
    <row r="41" spans="1:8" s="3" customFormat="1" ht="25.5" customHeight="1">
      <c r="A41" s="23" t="s">
        <v>25</v>
      </c>
      <c r="B41" s="62" t="s">
        <v>49</v>
      </c>
      <c r="C41" s="24">
        <v>-20000</v>
      </c>
      <c r="D41" s="65" t="s">
        <v>59</v>
      </c>
      <c r="E41" s="1"/>
      <c r="F41" s="67"/>
    </row>
    <row r="42" spans="1:8" s="3" customFormat="1" ht="16.5" customHeight="1">
      <c r="A42" s="23" t="s">
        <v>77</v>
      </c>
      <c r="B42" s="62" t="s">
        <v>50</v>
      </c>
      <c r="C42" s="24">
        <v>-20000</v>
      </c>
      <c r="D42" s="65" t="s">
        <v>59</v>
      </c>
      <c r="E42" s="1"/>
      <c r="F42" s="67"/>
    </row>
    <row r="43" spans="1:8" s="3" customFormat="1" ht="27" customHeight="1">
      <c r="A43" s="23" t="s">
        <v>78</v>
      </c>
      <c r="B43" s="62" t="s">
        <v>55</v>
      </c>
      <c r="C43" s="24">
        <v>-50000</v>
      </c>
      <c r="D43" s="65" t="s">
        <v>59</v>
      </c>
      <c r="E43" s="1"/>
      <c r="F43" s="67"/>
    </row>
    <row r="44" spans="1:8" s="3" customFormat="1" ht="15.75" customHeight="1">
      <c r="A44" s="23" t="s">
        <v>79</v>
      </c>
      <c r="B44" s="62" t="s">
        <v>51</v>
      </c>
      <c r="C44" s="24">
        <v>-150000</v>
      </c>
      <c r="D44" s="65" t="s">
        <v>59</v>
      </c>
      <c r="E44" s="1"/>
      <c r="F44" s="1"/>
    </row>
    <row r="45" spans="1:8" s="3" customFormat="1" ht="24.75" customHeight="1">
      <c r="A45" s="23" t="s">
        <v>80</v>
      </c>
      <c r="B45" s="63" t="s">
        <v>52</v>
      </c>
      <c r="C45" s="24">
        <v>-50000</v>
      </c>
      <c r="D45" s="65" t="s">
        <v>59</v>
      </c>
      <c r="E45" s="1"/>
      <c r="F45" s="1"/>
    </row>
    <row r="46" spans="1:8" s="3" customFormat="1" ht="15" customHeight="1">
      <c r="A46" s="23" t="s">
        <v>81</v>
      </c>
      <c r="B46" s="63" t="s">
        <v>53</v>
      </c>
      <c r="C46" s="24">
        <v>-100000</v>
      </c>
      <c r="D46" s="65" t="s">
        <v>59</v>
      </c>
      <c r="E46" s="1"/>
      <c r="F46" s="1"/>
    </row>
    <row r="47" spans="1:8" s="3" customFormat="1" ht="13.5" customHeight="1">
      <c r="A47" s="23" t="s">
        <v>82</v>
      </c>
      <c r="B47" s="63" t="s">
        <v>54</v>
      </c>
      <c r="C47" s="24">
        <v>-131300</v>
      </c>
      <c r="D47" s="65" t="s">
        <v>59</v>
      </c>
      <c r="E47" s="1"/>
      <c r="F47" s="1"/>
    </row>
    <row r="48" spans="1:8" s="3" customFormat="1" ht="15.75" customHeight="1">
      <c r="A48" s="23" t="s">
        <v>84</v>
      </c>
      <c r="B48" s="62" t="s">
        <v>83</v>
      </c>
      <c r="C48" s="24">
        <v>29500</v>
      </c>
      <c r="D48" s="65" t="s">
        <v>59</v>
      </c>
      <c r="E48" s="1"/>
      <c r="F48" s="1"/>
      <c r="H48" s="36"/>
    </row>
    <row r="49" spans="1:8" s="3" customFormat="1" ht="70.5" customHeight="1">
      <c r="A49" s="23" t="s">
        <v>88</v>
      </c>
      <c r="B49" s="62" t="s">
        <v>9</v>
      </c>
      <c r="C49" s="24">
        <v>214093</v>
      </c>
      <c r="D49" s="31">
        <f>C24+C25+C34+C36+C39+C40+C41+C42+C43+C44+C45+C46+C47+C48+C49</f>
        <v>-286415</v>
      </c>
      <c r="E49" s="1"/>
      <c r="F49" s="1"/>
      <c r="H49" s="36"/>
    </row>
    <row r="50" spans="1:8" ht="15">
      <c r="A50" s="50" t="s">
        <v>4</v>
      </c>
      <c r="B50" s="51"/>
      <c r="C50" s="52">
        <f>C22+C23</f>
        <v>22326056.07</v>
      </c>
      <c r="D50" s="39"/>
      <c r="E50" s="5"/>
    </row>
    <row r="51" spans="1:8" s="4" customFormat="1" ht="15">
      <c r="A51" s="53"/>
      <c r="B51" s="54"/>
      <c r="C51" s="55">
        <f>C21-C50</f>
        <v>-342008.67000000179</v>
      </c>
      <c r="D51" s="40"/>
      <c r="E51" s="29"/>
      <c r="F51" s="32"/>
    </row>
    <row r="52" spans="1:8">
      <c r="A52" s="71"/>
      <c r="B52" s="71"/>
      <c r="C52" s="71"/>
      <c r="E52" s="33">
        <v>342008.67</v>
      </c>
      <c r="F52" s="37"/>
    </row>
    <row r="53" spans="1:8">
      <c r="A53" s="22"/>
      <c r="B53" s="22"/>
      <c r="C53" s="43"/>
    </row>
    <row r="54" spans="1:8">
      <c r="A54" s="6"/>
      <c r="B54" s="7"/>
      <c r="C54" s="8"/>
    </row>
    <row r="55" spans="1:8">
      <c r="A55" s="6"/>
      <c r="B55" s="9"/>
      <c r="C55" s="8"/>
      <c r="E55" s="5"/>
    </row>
    <row r="56" spans="1:8">
      <c r="A56" s="6"/>
      <c r="B56" s="9"/>
      <c r="C56" s="8"/>
    </row>
    <row r="57" spans="1:8">
      <c r="A57" s="6"/>
      <c r="B57" s="9"/>
      <c r="C57" s="8" t="s">
        <v>7</v>
      </c>
    </row>
    <row r="58" spans="1:8">
      <c r="A58" s="6"/>
      <c r="B58" s="9"/>
      <c r="C58" s="8"/>
    </row>
    <row r="59" spans="1:8">
      <c r="A59" s="6"/>
      <c r="B59" s="9"/>
      <c r="C59" s="8"/>
    </row>
    <row r="60" spans="1:8">
      <c r="A60" s="6"/>
      <c r="B60" s="9"/>
      <c r="C60" s="8"/>
    </row>
    <row r="61" spans="1:8">
      <c r="A61" s="6"/>
      <c r="B61" s="9"/>
      <c r="C61" s="8"/>
    </row>
    <row r="62" spans="1:8">
      <c r="A62" s="6"/>
      <c r="B62" s="9"/>
      <c r="C62" s="8"/>
    </row>
    <row r="63" spans="1:8">
      <c r="A63" s="6"/>
      <c r="B63" s="9"/>
      <c r="C63" s="8"/>
    </row>
    <row r="64" spans="1:8">
      <c r="A64" s="10"/>
      <c r="B64" s="10"/>
      <c r="C64" s="11"/>
    </row>
    <row r="65" spans="1:3">
      <c r="A65" s="10"/>
      <c r="B65" s="10"/>
    </row>
    <row r="66" spans="1:3">
      <c r="A66" s="10"/>
      <c r="B66" s="10"/>
    </row>
    <row r="67" spans="1:3">
      <c r="A67" s="10"/>
      <c r="B67" s="10"/>
    </row>
    <row r="68" spans="1:3">
      <c r="A68" s="10"/>
      <c r="B68" s="10"/>
    </row>
    <row r="69" spans="1:3" ht="15.75">
      <c r="A69" s="12"/>
      <c r="B69" s="10"/>
    </row>
    <row r="70" spans="1:3">
      <c r="A70" s="10"/>
      <c r="B70" s="10"/>
    </row>
    <row r="71" spans="1:3">
      <c r="A71" s="68"/>
      <c r="B71" s="68"/>
      <c r="C71" s="13"/>
    </row>
    <row r="72" spans="1:3">
      <c r="A72" s="6"/>
      <c r="B72" s="10"/>
      <c r="C72" s="11"/>
    </row>
    <row r="73" spans="1:3">
      <c r="A73" s="6"/>
      <c r="B73" s="10"/>
      <c r="C73" s="11"/>
    </row>
    <row r="74" spans="1:3" ht="24" customHeight="1">
      <c r="A74" s="68"/>
      <c r="B74" s="68"/>
      <c r="C74" s="14"/>
    </row>
    <row r="75" spans="1:3" ht="14.25" customHeight="1">
      <c r="A75" s="15"/>
      <c r="B75" s="15"/>
      <c r="C75" s="11"/>
    </row>
    <row r="76" spans="1:3" ht="14.25" customHeight="1">
      <c r="A76" s="15"/>
      <c r="B76" s="15"/>
      <c r="C76" s="11"/>
    </row>
    <row r="77" spans="1:3">
      <c r="A77" s="68"/>
      <c r="B77" s="68"/>
      <c r="C77" s="13"/>
    </row>
    <row r="78" spans="1:3">
      <c r="A78" s="15"/>
      <c r="B78" s="15"/>
      <c r="C78" s="11"/>
    </row>
    <row r="79" spans="1:3">
      <c r="A79" s="15"/>
      <c r="B79" s="15"/>
      <c r="C79" s="11"/>
    </row>
    <row r="80" spans="1:3">
      <c r="A80" s="68"/>
      <c r="B80" s="68"/>
      <c r="C80" s="13"/>
    </row>
    <row r="81" spans="1:3">
      <c r="A81" s="15"/>
      <c r="B81" s="15"/>
      <c r="C81" s="11"/>
    </row>
    <row r="82" spans="1:3">
      <c r="A82" s="15"/>
      <c r="B82" s="15"/>
      <c r="C82" s="11"/>
    </row>
    <row r="83" spans="1:3">
      <c r="A83" s="15"/>
      <c r="B83" s="15"/>
      <c r="C83" s="11"/>
    </row>
    <row r="84" spans="1:3">
      <c r="A84" s="68"/>
      <c r="B84" s="68"/>
      <c r="C84" s="13"/>
    </row>
    <row r="85" spans="1:3">
      <c r="A85" s="15"/>
      <c r="B85" s="15"/>
      <c r="C85" s="11"/>
    </row>
    <row r="86" spans="1:3">
      <c r="A86" s="15"/>
      <c r="B86" s="15"/>
      <c r="C86" s="11"/>
    </row>
    <row r="87" spans="1:3">
      <c r="A87" s="15"/>
      <c r="B87" s="15"/>
      <c r="C87" s="11"/>
    </row>
    <row r="88" spans="1:3">
      <c r="A88" s="15"/>
      <c r="B88" s="15"/>
      <c r="C88" s="11"/>
    </row>
    <row r="89" spans="1:3" ht="13.5" customHeight="1">
      <c r="A89" s="68"/>
      <c r="B89" s="68"/>
      <c r="C89" s="13"/>
    </row>
    <row r="90" spans="1:3" ht="13.5" customHeight="1">
      <c r="A90" s="15"/>
      <c r="B90" s="15"/>
      <c r="C90" s="11"/>
    </row>
    <row r="91" spans="1:3" ht="13.5" customHeight="1">
      <c r="A91" s="68"/>
      <c r="B91" s="68"/>
      <c r="C91" s="13"/>
    </row>
    <row r="92" spans="1:3" ht="25.5" customHeight="1">
      <c r="A92" s="69"/>
      <c r="B92" s="69"/>
      <c r="C92" s="14"/>
    </row>
    <row r="93" spans="1:3" ht="16.5" customHeight="1">
      <c r="A93" s="68"/>
      <c r="B93" s="68"/>
      <c r="C93" s="13"/>
    </row>
    <row r="94" spans="1:3" ht="14.25" customHeight="1">
      <c r="A94" s="15"/>
      <c r="B94" s="15"/>
      <c r="C94" s="11"/>
    </row>
    <row r="95" spans="1:3" ht="13.5" customHeight="1">
      <c r="A95" s="15"/>
      <c r="B95" s="15"/>
      <c r="C95" s="11"/>
    </row>
    <row r="96" spans="1:3">
      <c r="A96" s="68"/>
      <c r="B96" s="68"/>
      <c r="C96" s="13"/>
    </row>
    <row r="97" spans="1:3">
      <c r="A97" s="15"/>
      <c r="B97" s="15"/>
      <c r="C97" s="11"/>
    </row>
    <row r="98" spans="1:3">
      <c r="A98" s="10"/>
      <c r="B98" s="10"/>
      <c r="C98" s="11"/>
    </row>
    <row r="99" spans="1:3">
      <c r="A99" s="10"/>
      <c r="B99" s="10"/>
    </row>
    <row r="100" spans="1:3">
      <c r="A100" s="10"/>
      <c r="B100" s="10"/>
    </row>
    <row r="101" spans="1:3">
      <c r="A101" s="10"/>
      <c r="B101" s="10"/>
    </row>
    <row r="102" spans="1:3">
      <c r="A102" s="10"/>
      <c r="B102" s="10"/>
    </row>
    <row r="103" spans="1:3">
      <c r="A103" s="10"/>
      <c r="B103" s="10"/>
    </row>
    <row r="104" spans="1:3">
      <c r="A104" s="10"/>
      <c r="B104" s="10"/>
    </row>
    <row r="105" spans="1:3">
      <c r="A105" s="10"/>
      <c r="B105" s="10"/>
    </row>
    <row r="106" spans="1:3">
      <c r="A106" s="10"/>
      <c r="B106" s="10"/>
    </row>
    <row r="107" spans="1:3">
      <c r="A107" s="10"/>
      <c r="B107" s="10"/>
    </row>
    <row r="108" spans="1:3">
      <c r="A108" s="10"/>
      <c r="B108" s="10"/>
    </row>
    <row r="109" spans="1:3">
      <c r="A109" s="10"/>
      <c r="B109" s="10"/>
    </row>
    <row r="110" spans="1:3">
      <c r="A110" s="10"/>
      <c r="B110" s="10"/>
    </row>
    <row r="111" spans="1:3">
      <c r="A111" s="10"/>
      <c r="B111" s="10"/>
    </row>
    <row r="112" spans="1:3">
      <c r="A112" s="10"/>
      <c r="B112" s="10"/>
    </row>
    <row r="113" spans="1:2">
      <c r="A113" s="10"/>
      <c r="B113" s="10"/>
    </row>
    <row r="114" spans="1:2">
      <c r="A114" s="10"/>
      <c r="B114" s="10"/>
    </row>
    <row r="115" spans="1:2">
      <c r="A115" s="10"/>
      <c r="B115" s="10"/>
    </row>
  </sheetData>
  <sheetProtection selectLockedCells="1" selectUnlockedCells="1"/>
  <mergeCells count="12">
    <mergeCell ref="A1:C1"/>
    <mergeCell ref="A52:C52"/>
    <mergeCell ref="A71:B71"/>
    <mergeCell ref="A74:B74"/>
    <mergeCell ref="A77:B77"/>
    <mergeCell ref="A96:B96"/>
    <mergeCell ref="A93:B93"/>
    <mergeCell ref="A80:B80"/>
    <mergeCell ref="A84:B84"/>
    <mergeCell ref="A89:B89"/>
    <mergeCell ref="A91:B91"/>
    <mergeCell ref="A92:B92"/>
  </mergeCells>
  <pageMargins left="0.39370078740157483" right="0.19685039370078741" top="0.19685039370078741" bottom="0" header="0.51181102362204722" footer="0.51181102362204722"/>
  <pageSetup paperSize="9" scale="7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12.02.09</vt:lpstr>
      <vt:lpstr>'на 12.02.09'!Область_печати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Ekonomist</cp:lastModifiedBy>
  <cp:lastPrinted>2018-11-28T02:03:02Z</cp:lastPrinted>
  <dcterms:created xsi:type="dcterms:W3CDTF">2011-02-08T07:06:34Z</dcterms:created>
  <dcterms:modified xsi:type="dcterms:W3CDTF">2018-11-30T02:59:38Z</dcterms:modified>
</cp:coreProperties>
</file>