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Программа энергосбережения\2017-2019\"/>
    </mc:Choice>
  </mc:AlternateContent>
  <bookViews>
    <workbookView xWindow="0" yWindow="105" windowWidth="19035" windowHeight="12525"/>
  </bookViews>
  <sheets>
    <sheet name="стр.1" sheetId="1" r:id="rId1"/>
  </sheets>
  <externalReferences>
    <externalReference r:id="rId2"/>
  </externalReferences>
  <definedNames>
    <definedName name="OLE_LINK1" localSheetId="0">стр.1!$CN$1</definedName>
    <definedName name="_xlnm.Print_Area" localSheetId="0">стр.1!$A$1:$FE$17</definedName>
  </definedNames>
  <calcPr calcId="152511"/>
</workbook>
</file>

<file path=xl/calcChain.xml><?xml version="1.0" encoding="utf-8"?>
<calcChain xmlns="http://schemas.openxmlformats.org/spreadsheetml/2006/main">
  <c r="BV14" i="1" l="1"/>
  <c r="BV13" i="1"/>
  <c r="BV11" i="1" l="1"/>
  <c r="BV10" i="1"/>
  <c r="BV9" i="1"/>
  <c r="BV7" i="1"/>
  <c r="CR7" i="1" s="1"/>
  <c r="DN7" i="1" s="1"/>
  <c r="EJ7" i="1" s="1"/>
  <c r="CR13" i="1" l="1"/>
  <c r="DN13" i="1" s="1"/>
  <c r="EJ13" i="1" s="1"/>
  <c r="BV8" i="1" l="1"/>
  <c r="CR11" i="1" l="1"/>
  <c r="DN11" i="1" s="1"/>
  <c r="EJ11" i="1" s="1"/>
  <c r="CR14" i="1" l="1"/>
  <c r="CR12" i="1" s="1"/>
  <c r="CR10" i="1"/>
  <c r="CR9" i="1"/>
  <c r="BV12" i="1"/>
  <c r="A8" i="1"/>
  <c r="A12" i="1" s="1"/>
  <c r="DN10" i="1" l="1"/>
  <c r="CR8" i="1"/>
  <c r="DN9" i="1"/>
  <c r="EJ9" i="1" s="1"/>
  <c r="DN14" i="1"/>
  <c r="EJ14" i="1" s="1"/>
  <c r="EJ12" i="1" s="1"/>
  <c r="EJ10" i="1" l="1"/>
  <c r="EJ8" i="1" s="1"/>
  <c r="DN8" i="1"/>
  <c r="DN12" i="1"/>
</calcChain>
</file>

<file path=xl/sharedStrings.xml><?xml version="1.0" encoding="utf-8"?>
<sst xmlns="http://schemas.openxmlformats.org/spreadsheetml/2006/main" count="31" uniqueCount="23">
  <si>
    <t xml:space="preserve"> г.</t>
  </si>
  <si>
    <t>№
п/п</t>
  </si>
  <si>
    <t>Единица
измерения</t>
  </si>
  <si>
    <t>1</t>
  </si>
  <si>
    <t>16</t>
  </si>
  <si>
    <t>Объемы потребления электроэнергии, в т.ч.:</t>
  </si>
  <si>
    <t>уличное освещение (с учетом новых технологических подключений)</t>
  </si>
  <si>
    <t>здание Администрации</t>
  </si>
  <si>
    <t>холодная вода</t>
  </si>
  <si>
    <t>горячая вода</t>
  </si>
  <si>
    <t>17</t>
  </si>
  <si>
    <t>18</t>
  </si>
  <si>
    <t>19</t>
  </si>
  <si>
    <t>канализация</t>
  </si>
  <si>
    <t>Удельные показатели по годам</t>
  </si>
  <si>
    <t>Наименование показателя</t>
  </si>
  <si>
    <t>Удельный расход тепловой энергии</t>
  </si>
  <si>
    <t>ЦЕЛЕВЫЕ ПОКАЗАТЕЛИ ПРОГРАММЫ ЭНЕРГОСБЕРЕЖЕНИЯ И ПОВЫШЕНИЯ ЭНЕРГЕТИЧЕСКОЙ ЭФФЕКТИВНОСТИ                                          (УДЕЛЬНЫЙ РАСХОД)</t>
  </si>
  <si>
    <t>Удельный расход потребления воды, в т.ч.:</t>
  </si>
  <si>
    <r>
      <t>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/чел</t>
    </r>
  </si>
  <si>
    <r>
      <t>гКалл/м</t>
    </r>
    <r>
      <rPr>
        <vertAlign val="superscript"/>
        <sz val="11"/>
        <rFont val="Times New Roman"/>
        <family val="1"/>
        <charset val="204"/>
      </rPr>
      <t>2</t>
    </r>
  </si>
  <si>
    <r>
      <t>кВт*ч/м</t>
    </r>
    <r>
      <rPr>
        <vertAlign val="superscript"/>
        <sz val="11"/>
        <rFont val="Times New Roman"/>
        <family val="1"/>
        <charset val="204"/>
      </rPr>
      <t>2</t>
    </r>
  </si>
  <si>
    <t xml:space="preserve">Приложение №2 к программеТаежнинского сельсовета «Энергосбережение и повышения энергетической эффективности в учреждениях Администрации Таежнинского сельсовета                  на 2017-2019 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</si>
</sst>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9" fontId="1" fillId="0" borderId="2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2017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</sheetNames>
    <sheetDataSet>
      <sheetData sheetId="0">
        <row r="7">
          <cell r="BV7">
            <v>45.47</v>
          </cell>
        </row>
        <row r="9">
          <cell r="BV9">
            <v>28.73</v>
          </cell>
        </row>
        <row r="10">
          <cell r="BV10">
            <v>20.93</v>
          </cell>
        </row>
        <row r="11">
          <cell r="BV11">
            <v>50.143000000000001</v>
          </cell>
        </row>
        <row r="13">
          <cell r="BV13">
            <v>20385</v>
          </cell>
        </row>
        <row r="14">
          <cell r="BV14">
            <v>202770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4"/>
  <sheetViews>
    <sheetView tabSelected="1" zoomScaleNormal="100" zoomScaleSheetLayoutView="100" workbookViewId="0">
      <selection activeCell="A2" sqref="A2:FE2"/>
    </sheetView>
  </sheetViews>
  <sheetFormatPr defaultColWidth="0.85546875" defaultRowHeight="15" x14ac:dyDescent="0.25"/>
  <cols>
    <col min="1" max="6" width="0.85546875" style="1"/>
    <col min="7" max="7" width="19.5703125" style="1" customWidth="1"/>
    <col min="8" max="51" width="0.85546875" style="1"/>
    <col min="52" max="52" width="0.85546875" style="1" customWidth="1"/>
    <col min="53" max="161" width="0.85546875" style="1"/>
    <col min="162" max="162" width="0.85546875" style="1" customWidth="1"/>
    <col min="163" max="16384" width="0.85546875" style="1"/>
  </cols>
  <sheetData>
    <row r="1" spans="1:161" ht="75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3" t="s">
        <v>22</v>
      </c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61" ht="85.5" customHeight="1" x14ac:dyDescent="0.25">
      <c r="A2" s="4" t="s">
        <v>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</row>
    <row r="4" spans="1:161" ht="15" customHeight="1" x14ac:dyDescent="0.25">
      <c r="A4" s="17" t="s">
        <v>1</v>
      </c>
      <c r="B4" s="18"/>
      <c r="C4" s="18"/>
      <c r="D4" s="18"/>
      <c r="E4" s="18"/>
      <c r="F4" s="19"/>
      <c r="G4" s="17" t="s">
        <v>15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1"/>
      <c r="AZ4" s="17" t="s">
        <v>2</v>
      </c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1"/>
      <c r="BV4" s="52" t="s">
        <v>14</v>
      </c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3"/>
      <c r="DR4" s="53"/>
      <c r="DS4" s="53"/>
      <c r="DT4" s="53"/>
      <c r="DU4" s="53"/>
      <c r="DV4" s="53"/>
      <c r="DW4" s="53"/>
      <c r="DX4" s="53"/>
      <c r="DY4" s="53"/>
      <c r="DZ4" s="53"/>
      <c r="EA4" s="53"/>
      <c r="EB4" s="53"/>
      <c r="EC4" s="53"/>
      <c r="ED4" s="53"/>
      <c r="EE4" s="53"/>
      <c r="EF4" s="53"/>
      <c r="EG4" s="53"/>
      <c r="EH4" s="53"/>
      <c r="EI4" s="53"/>
      <c r="EJ4" s="53"/>
      <c r="EK4" s="53"/>
      <c r="EL4" s="53"/>
      <c r="EM4" s="53"/>
      <c r="EN4" s="53"/>
      <c r="EO4" s="53"/>
      <c r="EP4" s="53"/>
      <c r="EQ4" s="53"/>
      <c r="ER4" s="53"/>
      <c r="ES4" s="53"/>
      <c r="ET4" s="53"/>
      <c r="EU4" s="53"/>
      <c r="EV4" s="53"/>
      <c r="EW4" s="53"/>
      <c r="EX4" s="53"/>
      <c r="EY4" s="53"/>
      <c r="EZ4" s="53"/>
      <c r="FA4" s="53"/>
      <c r="FB4" s="53"/>
      <c r="FC4" s="53"/>
      <c r="FD4" s="53"/>
      <c r="FE4" s="54"/>
    </row>
    <row r="5" spans="1:161" ht="15" customHeight="1" x14ac:dyDescent="0.25">
      <c r="A5" s="20"/>
      <c r="B5" s="21"/>
      <c r="C5" s="21"/>
      <c r="D5" s="21"/>
      <c r="E5" s="21"/>
      <c r="F5" s="22"/>
      <c r="G5" s="32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4"/>
      <c r="AZ5" s="32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4"/>
      <c r="BV5" s="37">
        <v>20</v>
      </c>
      <c r="BW5" s="38"/>
      <c r="BX5" s="38"/>
      <c r="BY5" s="38"/>
      <c r="BZ5" s="38"/>
      <c r="CA5" s="38"/>
      <c r="CB5" s="38"/>
      <c r="CC5" s="38"/>
      <c r="CD5" s="38"/>
      <c r="CE5" s="39" t="s">
        <v>4</v>
      </c>
      <c r="CF5" s="39"/>
      <c r="CG5" s="39"/>
      <c r="CH5" s="39"/>
      <c r="CI5" s="35" t="s">
        <v>0</v>
      </c>
      <c r="CJ5" s="35"/>
      <c r="CK5" s="35"/>
      <c r="CL5" s="35"/>
      <c r="CM5" s="35"/>
      <c r="CN5" s="35"/>
      <c r="CO5" s="35"/>
      <c r="CP5" s="35"/>
      <c r="CQ5" s="36"/>
      <c r="CR5" s="37">
        <v>20</v>
      </c>
      <c r="CS5" s="38"/>
      <c r="CT5" s="38"/>
      <c r="CU5" s="38"/>
      <c r="CV5" s="38"/>
      <c r="CW5" s="38"/>
      <c r="CX5" s="38"/>
      <c r="CY5" s="38"/>
      <c r="CZ5" s="38"/>
      <c r="DA5" s="39" t="s">
        <v>10</v>
      </c>
      <c r="DB5" s="39"/>
      <c r="DC5" s="39"/>
      <c r="DD5" s="39"/>
      <c r="DE5" s="35" t="s">
        <v>0</v>
      </c>
      <c r="DF5" s="35"/>
      <c r="DG5" s="35"/>
      <c r="DH5" s="35"/>
      <c r="DI5" s="35"/>
      <c r="DJ5" s="35"/>
      <c r="DK5" s="35"/>
      <c r="DL5" s="35"/>
      <c r="DM5" s="36"/>
      <c r="DN5" s="37">
        <v>20</v>
      </c>
      <c r="DO5" s="38"/>
      <c r="DP5" s="38"/>
      <c r="DQ5" s="38"/>
      <c r="DR5" s="38"/>
      <c r="DS5" s="38"/>
      <c r="DT5" s="38"/>
      <c r="DU5" s="38"/>
      <c r="DV5" s="38"/>
      <c r="DW5" s="39" t="s">
        <v>11</v>
      </c>
      <c r="DX5" s="39"/>
      <c r="DY5" s="39"/>
      <c r="DZ5" s="39"/>
      <c r="EA5" s="35" t="s">
        <v>0</v>
      </c>
      <c r="EB5" s="35"/>
      <c r="EC5" s="35"/>
      <c r="ED5" s="35"/>
      <c r="EE5" s="35"/>
      <c r="EF5" s="35"/>
      <c r="EG5" s="35"/>
      <c r="EH5" s="35"/>
      <c r="EI5" s="36"/>
      <c r="EJ5" s="37">
        <v>20</v>
      </c>
      <c r="EK5" s="38"/>
      <c r="EL5" s="38"/>
      <c r="EM5" s="38"/>
      <c r="EN5" s="38"/>
      <c r="EO5" s="38"/>
      <c r="EP5" s="38"/>
      <c r="EQ5" s="38"/>
      <c r="ER5" s="38"/>
      <c r="ES5" s="39" t="s">
        <v>12</v>
      </c>
      <c r="ET5" s="39"/>
      <c r="EU5" s="39"/>
      <c r="EV5" s="39"/>
      <c r="EW5" s="35" t="s">
        <v>0</v>
      </c>
      <c r="EX5" s="35"/>
      <c r="EY5" s="35"/>
      <c r="EZ5" s="35"/>
      <c r="FA5" s="35"/>
      <c r="FB5" s="35"/>
      <c r="FC5" s="35"/>
      <c r="FD5" s="35"/>
      <c r="FE5" s="36"/>
    </row>
    <row r="6" spans="1:161" ht="15" customHeight="1" x14ac:dyDescent="0.25">
      <c r="A6" s="52">
        <v>1</v>
      </c>
      <c r="B6" s="53"/>
      <c r="C6" s="53"/>
      <c r="D6" s="53"/>
      <c r="E6" s="53"/>
      <c r="F6" s="54"/>
      <c r="G6" s="52">
        <v>2</v>
      </c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4"/>
      <c r="AZ6" s="52">
        <v>3</v>
      </c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4"/>
      <c r="BV6" s="52">
        <v>4</v>
      </c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4"/>
      <c r="CR6" s="52">
        <v>5</v>
      </c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4"/>
      <c r="DN6" s="52">
        <v>6</v>
      </c>
      <c r="DO6" s="53"/>
      <c r="DP6" s="53"/>
      <c r="DQ6" s="53"/>
      <c r="DR6" s="53"/>
      <c r="DS6" s="53"/>
      <c r="DT6" s="53"/>
      <c r="DU6" s="53"/>
      <c r="DV6" s="53"/>
      <c r="DW6" s="53"/>
      <c r="DX6" s="53"/>
      <c r="DY6" s="53"/>
      <c r="DZ6" s="53"/>
      <c r="EA6" s="53"/>
      <c r="EB6" s="53"/>
      <c r="EC6" s="53"/>
      <c r="ED6" s="53"/>
      <c r="EE6" s="53"/>
      <c r="EF6" s="53"/>
      <c r="EG6" s="53"/>
      <c r="EH6" s="53"/>
      <c r="EI6" s="54"/>
      <c r="EJ6" s="52">
        <v>6</v>
      </c>
      <c r="EK6" s="53"/>
      <c r="EL6" s="53"/>
      <c r="EM6" s="53"/>
      <c r="EN6" s="53"/>
      <c r="EO6" s="53"/>
      <c r="EP6" s="53"/>
      <c r="EQ6" s="53"/>
      <c r="ER6" s="53"/>
      <c r="ES6" s="53"/>
      <c r="ET6" s="53"/>
      <c r="EU6" s="53"/>
      <c r="EV6" s="53"/>
      <c r="EW6" s="53"/>
      <c r="EX6" s="53"/>
      <c r="EY6" s="53"/>
      <c r="EZ6" s="53"/>
      <c r="FA6" s="53"/>
      <c r="FB6" s="53"/>
      <c r="FC6" s="53"/>
      <c r="FD6" s="53"/>
      <c r="FE6" s="54"/>
    </row>
    <row r="7" spans="1:161" ht="30" customHeight="1" x14ac:dyDescent="0.25">
      <c r="A7" s="23" t="s">
        <v>3</v>
      </c>
      <c r="B7" s="24"/>
      <c r="C7" s="24"/>
      <c r="D7" s="24"/>
      <c r="E7" s="24"/>
      <c r="F7" s="25"/>
      <c r="G7" s="26" t="s">
        <v>16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7" t="s">
        <v>20</v>
      </c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9"/>
      <c r="BV7" s="49">
        <f>[1]стр.1!$BV$7:$CQ$7/155.5</f>
        <v>0.29241157556270098</v>
      </c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1"/>
      <c r="CR7" s="49">
        <f>BV7-BV7*3%</f>
        <v>0.28363922829581995</v>
      </c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1"/>
      <c r="DN7" s="49">
        <f t="shared" ref="DN7" si="0">CR7-CR7*3%</f>
        <v>0.27513005144694536</v>
      </c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1"/>
      <c r="EJ7" s="49">
        <f t="shared" ref="EJ7" si="1">DN7-DN7*3%</f>
        <v>0.26687614990353697</v>
      </c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1"/>
    </row>
    <row r="8" spans="1:161" ht="30" customHeight="1" x14ac:dyDescent="0.25">
      <c r="A8" s="5">
        <f>A7+1</f>
        <v>2</v>
      </c>
      <c r="B8" s="6"/>
      <c r="C8" s="6"/>
      <c r="D8" s="6"/>
      <c r="E8" s="6"/>
      <c r="F8" s="7"/>
      <c r="G8" s="26" t="s">
        <v>18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43" t="s">
        <v>19</v>
      </c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5"/>
      <c r="BV8" s="46">
        <f>SUM(BV9:CQ11)</f>
        <v>7.6771538461538462</v>
      </c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8"/>
      <c r="CR8" s="46">
        <f t="shared" ref="CR8" si="2">SUM(CR9:DM11)</f>
        <v>7.446839230769231</v>
      </c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8"/>
      <c r="DN8" s="46">
        <f t="shared" ref="DN8" si="3">SUM(DN9:EI11)</f>
        <v>7.2234340538461534</v>
      </c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8"/>
      <c r="EJ8" s="46">
        <f t="shared" ref="EJ8" si="4">SUM(EJ9:FE11)</f>
        <v>7.0067310322307694</v>
      </c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8"/>
    </row>
    <row r="9" spans="1:161" ht="30" customHeight="1" x14ac:dyDescent="0.25">
      <c r="A9" s="8"/>
      <c r="B9" s="9"/>
      <c r="C9" s="9"/>
      <c r="D9" s="9"/>
      <c r="E9" s="9"/>
      <c r="F9" s="10"/>
      <c r="G9" s="14"/>
      <c r="H9" s="40" t="s">
        <v>8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2"/>
      <c r="AZ9" s="43" t="s">
        <v>19</v>
      </c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5"/>
      <c r="BV9" s="46">
        <f>[1]стр.1!$BV$9:$CQ$9/13</f>
        <v>2.21</v>
      </c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8"/>
      <c r="CR9" s="46">
        <f>BV9-BV9*3%</f>
        <v>2.1436999999999999</v>
      </c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8"/>
      <c r="DN9" s="46">
        <f t="shared" ref="DN9:DN11" si="5">CR9-CR9*3%</f>
        <v>2.0793889999999999</v>
      </c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8"/>
      <c r="EJ9" s="46">
        <f t="shared" ref="EJ9:EJ11" si="6">DN9-DN9*3%</f>
        <v>2.0170073299999998</v>
      </c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8"/>
    </row>
    <row r="10" spans="1:161" ht="30" customHeight="1" x14ac:dyDescent="0.25">
      <c r="A10" s="8"/>
      <c r="B10" s="9"/>
      <c r="C10" s="9"/>
      <c r="D10" s="9"/>
      <c r="E10" s="9"/>
      <c r="F10" s="10"/>
      <c r="G10" s="15"/>
      <c r="H10" s="40" t="s">
        <v>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2"/>
      <c r="AZ10" s="43" t="s">
        <v>19</v>
      </c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5"/>
      <c r="BV10" s="46">
        <f>[1]стр.1!$BV$10:$CQ$10/13</f>
        <v>1.6099999999999999</v>
      </c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8"/>
      <c r="CR10" s="46">
        <f>BV10-BV10*3%</f>
        <v>1.5616999999999999</v>
      </c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8"/>
      <c r="DN10" s="46">
        <f t="shared" si="5"/>
        <v>1.5148489999999999</v>
      </c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8"/>
      <c r="EJ10" s="46">
        <f t="shared" si="6"/>
        <v>1.4694035299999999</v>
      </c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8"/>
    </row>
    <row r="11" spans="1:161" ht="30" customHeight="1" x14ac:dyDescent="0.25">
      <c r="A11" s="11"/>
      <c r="B11" s="12"/>
      <c r="C11" s="12"/>
      <c r="D11" s="12"/>
      <c r="E11" s="12"/>
      <c r="F11" s="13"/>
      <c r="G11" s="16"/>
      <c r="H11" s="40" t="s">
        <v>13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2"/>
      <c r="AZ11" s="43" t="s">
        <v>19</v>
      </c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5"/>
      <c r="BV11" s="46">
        <f>[1]стр.1!$BV$11:$CQ$11/13</f>
        <v>3.8571538461538464</v>
      </c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8"/>
      <c r="CR11" s="46">
        <f>BV11-BV11*3%</f>
        <v>3.741439230769231</v>
      </c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8"/>
      <c r="DN11" s="46">
        <f t="shared" si="5"/>
        <v>3.6291960538461541</v>
      </c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8"/>
      <c r="EJ11" s="46">
        <f t="shared" si="6"/>
        <v>3.5203201722307695</v>
      </c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8"/>
    </row>
    <row r="12" spans="1:161" ht="30" customHeight="1" x14ac:dyDescent="0.25">
      <c r="A12" s="5">
        <f>A8+1</f>
        <v>3</v>
      </c>
      <c r="B12" s="6"/>
      <c r="C12" s="6"/>
      <c r="D12" s="6"/>
      <c r="E12" s="6"/>
      <c r="F12" s="7"/>
      <c r="G12" s="26" t="s">
        <v>5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43" t="s">
        <v>21</v>
      </c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5"/>
      <c r="BV12" s="46">
        <f>SUM(BV13:CQ14)</f>
        <v>131.12038126967695</v>
      </c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8"/>
      <c r="CR12" s="46">
        <f>SUM(CR13:DM14)</f>
        <v>127.18717683680543</v>
      </c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8"/>
      <c r="DN12" s="46">
        <f>SUM(DN13:EI14)</f>
        <v>123.37196243184178</v>
      </c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8"/>
      <c r="EJ12" s="46">
        <f>SUM(EJ13:FE14)</f>
        <v>119.67119844552494</v>
      </c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8"/>
    </row>
    <row r="13" spans="1:161" ht="30" customHeight="1" x14ac:dyDescent="0.25">
      <c r="A13" s="8"/>
      <c r="B13" s="9"/>
      <c r="C13" s="9"/>
      <c r="D13" s="9"/>
      <c r="E13" s="9"/>
      <c r="F13" s="10"/>
      <c r="G13" s="14"/>
      <c r="H13" s="40" t="s">
        <v>7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2"/>
      <c r="AZ13" s="43" t="s">
        <v>21</v>
      </c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5"/>
      <c r="BV13" s="46">
        <f>[1]стр.1!$BV$13:$CQ$13/155.5</f>
        <v>131.09324758842445</v>
      </c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8"/>
      <c r="CR13" s="46">
        <f>BV13-BV13*3%</f>
        <v>127.16045016077172</v>
      </c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8"/>
      <c r="DN13" s="46">
        <f t="shared" ref="DN13" si="7">CR13-CR13*3%</f>
        <v>123.34563665594857</v>
      </c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8"/>
      <c r="EJ13" s="46">
        <f t="shared" ref="EJ13" si="8">DN13-DN13*3%</f>
        <v>119.64526755627011</v>
      </c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8"/>
    </row>
    <row r="14" spans="1:161" ht="30" customHeight="1" x14ac:dyDescent="0.25">
      <c r="A14" s="11"/>
      <c r="B14" s="12"/>
      <c r="C14" s="12"/>
      <c r="D14" s="12"/>
      <c r="E14" s="12"/>
      <c r="F14" s="13"/>
      <c r="G14" s="16"/>
      <c r="H14" s="40" t="s">
        <v>6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2"/>
      <c r="AZ14" s="43" t="s">
        <v>21</v>
      </c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5"/>
      <c r="BV14" s="46">
        <f>[1]стр.1!$BV$14:$CQ$14/7473000</f>
        <v>2.7133681252509031E-2</v>
      </c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8"/>
      <c r="CR14" s="46">
        <f>BV14-BV14*1.5%</f>
        <v>2.6726676033721395E-2</v>
      </c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8"/>
      <c r="DN14" s="46">
        <f t="shared" ref="DN14" si="9">CR14-CR14*1.5%</f>
        <v>2.6325775893215574E-2</v>
      </c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8"/>
      <c r="EJ14" s="46">
        <f t="shared" ref="EJ14" si="10">DN14-DN14*1.5%</f>
        <v>2.5930889254817339E-2</v>
      </c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8"/>
    </row>
  </sheetData>
  <mergeCells count="78">
    <mergeCell ref="EJ12:FE12"/>
    <mergeCell ref="EJ13:FE13"/>
    <mergeCell ref="EJ14:FE14"/>
    <mergeCell ref="EJ5:ER5"/>
    <mergeCell ref="ES5:EV5"/>
    <mergeCell ref="EW5:FE5"/>
    <mergeCell ref="EJ6:FE6"/>
    <mergeCell ref="EJ7:FE7"/>
    <mergeCell ref="EJ8:FE8"/>
    <mergeCell ref="EJ11:FE11"/>
    <mergeCell ref="EJ9:FE9"/>
    <mergeCell ref="EJ10:FE10"/>
    <mergeCell ref="DN12:EI12"/>
    <mergeCell ref="DN8:EI8"/>
    <mergeCell ref="DN10:EI10"/>
    <mergeCell ref="BV13:CQ13"/>
    <mergeCell ref="CR13:DM13"/>
    <mergeCell ref="DN13:EI13"/>
    <mergeCell ref="DN9:EI9"/>
    <mergeCell ref="BV12:CQ12"/>
    <mergeCell ref="CR12:DM12"/>
    <mergeCell ref="CR8:DM8"/>
    <mergeCell ref="BV11:CQ11"/>
    <mergeCell ref="CR11:DM11"/>
    <mergeCell ref="DN11:EI11"/>
    <mergeCell ref="DN14:EI14"/>
    <mergeCell ref="AZ14:BU14"/>
    <mergeCell ref="BV14:CQ14"/>
    <mergeCell ref="CR14:DM14"/>
    <mergeCell ref="CR7:DM7"/>
    <mergeCell ref="AZ6:BU6"/>
    <mergeCell ref="H13:AY13"/>
    <mergeCell ref="AZ13:BU13"/>
    <mergeCell ref="H11:AY11"/>
    <mergeCell ref="AZ11:BU11"/>
    <mergeCell ref="G6:AY6"/>
    <mergeCell ref="BV6:CQ6"/>
    <mergeCell ref="CR6:DM6"/>
    <mergeCell ref="BV8:CQ8"/>
    <mergeCell ref="AZ12:BU12"/>
    <mergeCell ref="AZ4:BU5"/>
    <mergeCell ref="A6:F6"/>
    <mergeCell ref="G12:AY12"/>
    <mergeCell ref="BV7:CQ7"/>
    <mergeCell ref="BV4:FE4"/>
    <mergeCell ref="DN6:EI6"/>
    <mergeCell ref="DW5:DZ5"/>
    <mergeCell ref="BV5:CD5"/>
    <mergeCell ref="CE5:CH5"/>
    <mergeCell ref="DE5:DM5"/>
    <mergeCell ref="DN5:DV5"/>
    <mergeCell ref="H9:AY9"/>
    <mergeCell ref="H10:AY10"/>
    <mergeCell ref="AZ9:BU9"/>
    <mergeCell ref="AZ10:BU10"/>
    <mergeCell ref="BV9:CQ9"/>
    <mergeCell ref="BV10:CQ10"/>
    <mergeCell ref="CR9:DM9"/>
    <mergeCell ref="CR10:DM10"/>
    <mergeCell ref="DN7:EI7"/>
    <mergeCell ref="G8:AY8"/>
    <mergeCell ref="AZ8:BU8"/>
    <mergeCell ref="CN1:FE1"/>
    <mergeCell ref="A2:FE2"/>
    <mergeCell ref="A8:F11"/>
    <mergeCell ref="G9:G11"/>
    <mergeCell ref="A12:F14"/>
    <mergeCell ref="G13:G14"/>
    <mergeCell ref="A4:F5"/>
    <mergeCell ref="A7:F7"/>
    <mergeCell ref="G7:AY7"/>
    <mergeCell ref="AZ7:BU7"/>
    <mergeCell ref="G4:AY5"/>
    <mergeCell ref="CI5:CQ5"/>
    <mergeCell ref="CR5:CZ5"/>
    <mergeCell ref="EA5:EI5"/>
    <mergeCell ref="H14:AY14"/>
    <mergeCell ref="DA5:DD5"/>
  </mergeCells>
  <printOptions horizontalCentered="1"/>
  <pageMargins left="0.59055118110236227" right="0.51181102362204722" top="0.78740157480314965" bottom="0.39370078740157483" header="0.19685039370078741" footer="0.19685039370078741"/>
  <pageSetup paperSize="9" scale="88" orientation="landscape" r:id="rId1"/>
  <headerFooter alignWithMargins="0"/>
  <colBreaks count="1" manualBreakCount="1">
    <brk id="161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</vt:lpstr>
      <vt:lpstr>стр.1!OLE_LINK1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LORCA</cp:lastModifiedBy>
  <cp:lastPrinted>2016-08-29T04:19:11Z</cp:lastPrinted>
  <dcterms:created xsi:type="dcterms:W3CDTF">2014-06-02T07:27:05Z</dcterms:created>
  <dcterms:modified xsi:type="dcterms:W3CDTF">2016-11-28T08:12:50Z</dcterms:modified>
</cp:coreProperties>
</file>