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\obmeh\Лариса\Бюджет\Муниципальная программа\Постановления\Постановление №262а от 13.10.2016\Приложения к подпрограмма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24" i="1" l="1"/>
  <c r="AO24" i="1"/>
  <c r="AN24" i="1"/>
  <c r="AM24" i="1"/>
  <c r="AJ24" i="1"/>
  <c r="AI24" i="1"/>
  <c r="AH24" i="1"/>
  <c r="AG24" i="1"/>
  <c r="AD24" i="1"/>
  <c r="AC24" i="1"/>
  <c r="AB24" i="1"/>
  <c r="AA24" i="1"/>
  <c r="U24" i="1"/>
  <c r="T24" i="1"/>
  <c r="R24" i="1"/>
  <c r="O24" i="1"/>
  <c r="N24" i="1"/>
  <c r="M24" i="1"/>
  <c r="L24" i="1"/>
  <c r="I24" i="1"/>
  <c r="H24" i="1"/>
  <c r="G24" i="1"/>
  <c r="F24" i="1"/>
  <c r="AQ23" i="1"/>
  <c r="AL23" i="1"/>
  <c r="AK23" i="1"/>
  <c r="AF23" i="1"/>
  <c r="AE23" i="1"/>
  <c r="Z23" i="1"/>
  <c r="V23" i="1"/>
  <c r="Q23" i="1"/>
  <c r="P23" i="1"/>
  <c r="K23" i="1"/>
  <c r="J23" i="1"/>
  <c r="D23" i="1" s="1"/>
  <c r="E23" i="1"/>
  <c r="AL22" i="1"/>
  <c r="AQ22" i="1" s="1"/>
  <c r="AF22" i="1"/>
  <c r="AK22" i="1" s="1"/>
  <c r="Z22" i="1"/>
  <c r="AE22" i="1" s="1"/>
  <c r="Q22" i="1"/>
  <c r="V22" i="1" s="1"/>
  <c r="K22" i="1"/>
  <c r="P22" i="1" s="1"/>
  <c r="E22" i="1"/>
  <c r="J22" i="1" s="1"/>
  <c r="AQ21" i="1"/>
  <c r="AL21" i="1"/>
  <c r="AK21" i="1"/>
  <c r="AF21" i="1"/>
  <c r="AE21" i="1"/>
  <c r="Z21" i="1"/>
  <c r="V21" i="1"/>
  <c r="Q21" i="1"/>
  <c r="P21" i="1"/>
  <c r="D21" i="1" s="1"/>
  <c r="K21" i="1"/>
  <c r="J21" i="1"/>
  <c r="E21" i="1"/>
  <c r="AL20" i="1"/>
  <c r="AQ20" i="1" s="1"/>
  <c r="AF20" i="1"/>
  <c r="AK20" i="1" s="1"/>
  <c r="AB20" i="1"/>
  <c r="Z20" i="1" s="1"/>
  <c r="AE20" i="1" s="1"/>
  <c r="V20" i="1"/>
  <c r="Q20" i="1"/>
  <c r="P20" i="1"/>
  <c r="K20" i="1"/>
  <c r="J20" i="1"/>
  <c r="E20" i="1"/>
  <c r="AL19" i="1"/>
  <c r="AQ19" i="1" s="1"/>
  <c r="AF19" i="1"/>
  <c r="AK19" i="1" s="1"/>
  <c r="Z19" i="1"/>
  <c r="AE19" i="1" s="1"/>
  <c r="Q19" i="1"/>
  <c r="V19" i="1" s="1"/>
  <c r="K19" i="1"/>
  <c r="P19" i="1" s="1"/>
  <c r="E19" i="1"/>
  <c r="J19" i="1" s="1"/>
  <c r="D19" i="1" s="1"/>
  <c r="AQ18" i="1"/>
  <c r="AL18" i="1"/>
  <c r="AK18" i="1"/>
  <c r="AF18" i="1"/>
  <c r="AE18" i="1"/>
  <c r="Z18" i="1"/>
  <c r="V18" i="1"/>
  <c r="Q18" i="1"/>
  <c r="P18" i="1"/>
  <c r="D18" i="1" s="1"/>
  <c r="K18" i="1"/>
  <c r="J18" i="1"/>
  <c r="E18" i="1"/>
  <c r="AL17" i="1"/>
  <c r="AQ17" i="1" s="1"/>
  <c r="AF17" i="1"/>
  <c r="AK17" i="1" s="1"/>
  <c r="Z17" i="1"/>
  <c r="AE17" i="1" s="1"/>
  <c r="S17" i="1"/>
  <c r="Q17" i="1" s="1"/>
  <c r="V17" i="1" s="1"/>
  <c r="P17" i="1"/>
  <c r="K17" i="1"/>
  <c r="J17" i="1"/>
  <c r="E17" i="1"/>
  <c r="AL16" i="1"/>
  <c r="AL24" i="1" s="1"/>
  <c r="AF16" i="1"/>
  <c r="AK16" i="1" s="1"/>
  <c r="Z16" i="1"/>
  <c r="Q16" i="1"/>
  <c r="V16" i="1" s="1"/>
  <c r="V24" i="1" s="1"/>
  <c r="K16" i="1"/>
  <c r="K24" i="1" s="1"/>
  <c r="E16" i="1"/>
  <c r="J16" i="1" s="1"/>
  <c r="Z24" i="1" l="1"/>
  <c r="D17" i="1"/>
  <c r="J24" i="1"/>
  <c r="AK24" i="1"/>
  <c r="D20" i="1"/>
  <c r="D22" i="1"/>
  <c r="E24" i="1"/>
  <c r="Q24" i="1"/>
  <c r="AF24" i="1"/>
  <c r="P16" i="1"/>
  <c r="P24" i="1" s="1"/>
  <c r="AE16" i="1"/>
  <c r="AE24" i="1" s="1"/>
  <c r="AQ16" i="1"/>
  <c r="AQ24" i="1" s="1"/>
  <c r="S24" i="1"/>
  <c r="D16" i="1" l="1"/>
  <c r="D24" i="1" s="1"/>
</calcChain>
</file>

<file path=xl/sharedStrings.xml><?xml version="1.0" encoding="utf-8"?>
<sst xmlns="http://schemas.openxmlformats.org/spreadsheetml/2006/main" count="127" uniqueCount="61">
  <si>
    <t>Приложение 1 к подпрограмме Таежнинского сельсовета "Благоустройство территории МО Таежнинский сельсовет"             на 2014-2019 годы</t>
  </si>
  <si>
    <t>НАПРАВЛЕНИЯ И ОБЪЕМЫ ФИНАНСИРОВАНИЯ ПРОГРАММЫ</t>
  </si>
  <si>
    <t>№ п/п</t>
  </si>
  <si>
    <t>Подпрограммы и основные мероприятия МП</t>
  </si>
  <si>
    <t>КЦСР</t>
  </si>
  <si>
    <t>Общий объем финансирования, тыс.руб.</t>
  </si>
  <si>
    <t>2014 год</t>
  </si>
  <si>
    <t>2015 год</t>
  </si>
  <si>
    <t>2016 год</t>
  </si>
  <si>
    <t>2017 год</t>
  </si>
  <si>
    <t>2018 год</t>
  </si>
  <si>
    <t>2019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</si>
  <si>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</si>
  <si>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</si>
  <si>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</si>
  <si>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</si>
  <si>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</si>
  <si>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КБ        &lt;**&gt;</t>
  </si>
  <si>
    <t>Итого финансирование 2014 год</t>
  </si>
  <si>
    <t>КБ      &lt;**&gt;</t>
  </si>
  <si>
    <t>Итого финансирование 2015 год</t>
  </si>
  <si>
    <t>КБ &lt;**&gt;</t>
  </si>
  <si>
    <t>Итого финансирование 2016 год</t>
  </si>
  <si>
    <t>КБ    &lt;**&gt;</t>
  </si>
  <si>
    <t>Итого финансирование 2017 год</t>
  </si>
  <si>
    <t>Итого финансирование 2018 год</t>
  </si>
  <si>
    <t>Итого финансирование 2019 год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</si>
  <si>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</si>
  <si>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</si>
  <si>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</si>
  <si>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</si>
  <si>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</si>
  <si>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</si>
  <si>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</si>
  <si>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</si>
  <si>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</si>
  <si>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(30+33+34)</t>
  </si>
  <si>
    <t>1.</t>
  </si>
  <si>
    <t>Подпрограмма «Благоустройство территории МО Таежнинский сельсовет»</t>
  </si>
  <si>
    <t>1.1</t>
  </si>
  <si>
    <t>Содержание мест захоронения</t>
  </si>
  <si>
    <t>1.2</t>
  </si>
  <si>
    <t xml:space="preserve">Монтаж, реконструкция,  содержание  сети уличного освещения (в том числе оплата электроэнергии, приобретение расходных материалов) </t>
  </si>
  <si>
    <t>1.3</t>
  </si>
  <si>
    <t>Обустройство и содержание мест массового отдыха</t>
  </si>
  <si>
    <t>1.4</t>
  </si>
  <si>
    <t xml:space="preserve">Водолазное обследование дна </t>
  </si>
  <si>
    <t>1.5</t>
  </si>
  <si>
    <t xml:space="preserve">Ликвидация несанкционированных свалок (грейдирование, запахивание), сбор и вывоз ТБО с берега р. Карабула, уборка, сбор и вывоз  мусора с  улиц и переулков (в том числе приобретение расходных материалов, приобретение и размещение баннеров и т.д.); отлов, содержание безнадзорных домашних животных   </t>
  </si>
  <si>
    <t>1.6</t>
  </si>
  <si>
    <t>Мероприятия по землеустройству</t>
  </si>
  <si>
    <t>411Ж004</t>
  </si>
  <si>
    <t>1.7</t>
  </si>
  <si>
    <t xml:space="preserve">Межбюджетные трансферты на реализацию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на 2014-2016 годы государственной программы Красноярского края "Содействие развитию местного самоуправления»   </t>
  </si>
  <si>
    <t>1.8</t>
  </si>
  <si>
    <t>Софинансирование на реализацию проектов по благоустройству территорий поселений, городских округов, проектов за счет средств местного бюджета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</si>
  <si>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</si>
  <si>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</si>
  <si>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</si>
  <si>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для полнорго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</si>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</sst>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right" vertical="center" wrapText="1"/>
    </xf>
    <xf numFmtId="2" fontId="5" fillId="0" borderId="3" xfId="0" applyNumberFormat="1" applyFont="1" applyFill="1" applyBorder="1" applyAlignment="1">
      <alignment horizontal="right" vertical="center" wrapText="1"/>
    </xf>
    <xf numFmtId="2" fontId="5" fillId="2" borderId="3" xfId="0" applyNumberFormat="1" applyFont="1" applyFill="1" applyBorder="1" applyAlignment="1">
      <alignment horizontal="right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2" fontId="5" fillId="0" borderId="3" xfId="0" applyNumberFormat="1" applyFont="1" applyBorder="1" applyAlignment="1">
      <alignment horizontal="right" wrapText="1"/>
    </xf>
    <xf numFmtId="2" fontId="5" fillId="0" borderId="3" xfId="0" applyNumberFormat="1" applyFont="1" applyFill="1" applyBorder="1" applyAlignment="1">
      <alignment horizontal="right" wrapText="1"/>
    </xf>
    <xf numFmtId="2" fontId="5" fillId="2" borderId="3" xfId="0" applyNumberFormat="1" applyFont="1" applyFill="1" applyBorder="1" applyAlignment="1">
      <alignment horizontal="right" wrapText="1"/>
    </xf>
    <xf numFmtId="2" fontId="5" fillId="2" borderId="3" xfId="0" applyNumberFormat="1" applyFont="1" applyFill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0" fontId="0" fillId="0" borderId="0" xfId="0" applyAlignment="1"/>
    <xf numFmtId="2" fontId="5" fillId="2" borderId="3" xfId="0" applyNumberFormat="1" applyFont="1" applyFill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2" fontId="6" fillId="0" borderId="3" xfId="0" applyNumberFormat="1" applyFont="1" applyBorder="1" applyAlignment="1">
      <alignment horizontal="right" vertical="center" wrapText="1"/>
    </xf>
    <xf numFmtId="2" fontId="6" fillId="0" borderId="3" xfId="0" applyNumberFormat="1" applyFont="1" applyFill="1" applyBorder="1" applyAlignment="1">
      <alignment horizontal="right" vertical="center" wrapText="1"/>
    </xf>
    <xf numFmtId="2" fontId="6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/>
    <xf numFmtId="0" fontId="0" fillId="0" borderId="0" xfId="0" applyFont="1" applyAlignment="1">
      <alignment vertical="top"/>
    </xf>
    <xf numFmtId="0" fontId="0" fillId="0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8"/>
  <sheetViews>
    <sheetView tabSelected="1" topLeftCell="E1" workbookViewId="0">
      <selection activeCell="E1" sqref="A1:XFD1048576"/>
    </sheetView>
  </sheetViews>
  <sheetFormatPr defaultRowHeight="15" x14ac:dyDescent="0.25"/>
  <cols>
    <col min="1" max="1" width="4.7109375" style="1" customWidth="1"/>
    <col min="2" max="2" width="31.42578125" style="1" customWidth="1"/>
    <col min="3" max="3" width="10.28515625" style="2" customWidth="1"/>
    <col min="4" max="4" width="13.140625" style="1" customWidth="1"/>
    <col min="5" max="5" width="9.140625" style="1"/>
    <col min="6" max="6" width="6" style="1" customWidth="1"/>
    <col min="7" max="7" width="9.140625" style="1"/>
    <col min="8" max="8" width="5.5703125" style="1" customWidth="1"/>
    <col min="9" max="9" width="8" style="1" customWidth="1"/>
    <col min="10" max="10" width="9.140625" style="1"/>
    <col min="11" max="11" width="9.140625" style="39"/>
    <col min="12" max="12" width="5.140625" style="39" customWidth="1"/>
    <col min="13" max="13" width="9.140625" style="39"/>
    <col min="14" max="14" width="5.5703125" style="39" customWidth="1"/>
    <col min="15" max="15" width="8.7109375" style="39" customWidth="1"/>
    <col min="16" max="17" width="9.140625" style="39"/>
    <col min="18" max="18" width="5.7109375" style="39" customWidth="1"/>
    <col min="19" max="19" width="9.140625" style="39"/>
    <col min="20" max="20" width="6.140625" style="39" customWidth="1"/>
    <col min="21" max="21" width="8.140625" style="39" customWidth="1"/>
    <col min="22" max="22" width="9.140625" style="39" customWidth="1"/>
    <col min="23" max="23" width="4.7109375" style="1" customWidth="1"/>
    <col min="24" max="24" width="19.42578125" style="1" customWidth="1"/>
    <col min="25" max="25" width="10.28515625" style="1" customWidth="1"/>
    <col min="26" max="26" width="9.140625" style="5"/>
    <col min="27" max="27" width="5.5703125" style="5" customWidth="1"/>
    <col min="28" max="28" width="9.140625" style="5"/>
    <col min="29" max="29" width="5.7109375" style="5" customWidth="1"/>
    <col min="30" max="30" width="6.5703125" style="5" customWidth="1"/>
    <col min="31" max="31" width="9.140625" style="5"/>
    <col min="32" max="32" width="9.140625" style="1"/>
    <col min="33" max="33" width="6.7109375" style="1" customWidth="1"/>
    <col min="34" max="34" width="9.140625" style="1"/>
    <col min="35" max="35" width="5.140625" style="1" customWidth="1"/>
    <col min="36" max="36" width="6.7109375" style="1" customWidth="1"/>
    <col min="37" max="38" width="9.140625" style="1"/>
    <col min="39" max="39" width="6.7109375" style="1" customWidth="1"/>
    <col min="40" max="40" width="9.140625" style="1"/>
    <col min="41" max="41" width="5.140625" style="1" customWidth="1"/>
    <col min="42" max="42" width="6.7109375" style="1" customWidth="1"/>
    <col min="43" max="16384" width="9.140625" style="1"/>
  </cols>
  <sheetData>
    <row r="1" spans="1:43" ht="53.25" customHeight="1" x14ac:dyDescent="0.25"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63" t="s">
        <v>0</v>
      </c>
      <c r="P1" s="63"/>
      <c r="Q1" s="63"/>
      <c r="R1" s="63"/>
      <c r="S1" s="63"/>
      <c r="T1" s="63"/>
      <c r="U1" s="63"/>
      <c r="V1" s="63"/>
      <c r="AE1" s="64"/>
      <c r="AF1" s="64"/>
      <c r="AG1" s="64"/>
      <c r="AH1" s="64"/>
      <c r="AI1" s="64"/>
      <c r="AJ1" s="64"/>
      <c r="AK1" s="64"/>
      <c r="AL1" s="6"/>
      <c r="AM1" s="6"/>
      <c r="AN1" s="6"/>
    </row>
    <row r="2" spans="1:43" x14ac:dyDescent="0.25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 t="s">
        <v>1</v>
      </c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</row>
    <row r="3" spans="1:43" ht="15" customHeight="1" x14ac:dyDescent="0.25">
      <c r="A3" s="53" t="s">
        <v>2</v>
      </c>
      <c r="B3" s="53" t="s">
        <v>3</v>
      </c>
      <c r="C3" s="66" t="s">
        <v>4</v>
      </c>
      <c r="D3" s="53" t="s">
        <v>5</v>
      </c>
      <c r="E3" s="53" t="s">
        <v>6</v>
      </c>
      <c r="F3" s="53"/>
      <c r="G3" s="53"/>
      <c r="H3" s="53"/>
      <c r="I3" s="53"/>
      <c r="J3" s="53"/>
      <c r="K3" s="56" t="s">
        <v>7</v>
      </c>
      <c r="L3" s="56"/>
      <c r="M3" s="56"/>
      <c r="N3" s="56"/>
      <c r="O3" s="56"/>
      <c r="P3" s="56"/>
      <c r="Q3" s="56" t="s">
        <v>8</v>
      </c>
      <c r="R3" s="56"/>
      <c r="S3" s="56"/>
      <c r="T3" s="56"/>
      <c r="U3" s="56"/>
      <c r="V3" s="56"/>
      <c r="W3" s="53" t="s">
        <v>2</v>
      </c>
      <c r="X3" s="53" t="s">
        <v>3</v>
      </c>
      <c r="Y3" s="53" t="s">
        <v>4</v>
      </c>
      <c r="Z3" s="60" t="s">
        <v>9</v>
      </c>
      <c r="AA3" s="60"/>
      <c r="AB3" s="60"/>
      <c r="AC3" s="60"/>
      <c r="AD3" s="60"/>
      <c r="AE3" s="60"/>
      <c r="AF3" s="53" t="s">
        <v>10</v>
      </c>
      <c r="AG3" s="53"/>
      <c r="AH3" s="53"/>
      <c r="AI3" s="53"/>
      <c r="AJ3" s="53"/>
      <c r="AK3" s="53"/>
      <c r="AL3" s="40" t="s">
        <v>11</v>
      </c>
      <c r="AM3" s="40"/>
      <c r="AN3" s="40"/>
      <c r="AO3" s="40"/>
      <c r="AP3" s="40"/>
      <c r="AQ3" s="40"/>
    </row>
    <row r="4" spans="1:43" x14ac:dyDescent="0.25">
      <c r="A4" s="40"/>
      <c r="B4" s="40"/>
      <c r="C4" s="67"/>
      <c r="D4" s="40"/>
      <c r="E4" s="40"/>
      <c r="F4" s="40"/>
      <c r="G4" s="40"/>
      <c r="H4" s="40"/>
      <c r="I4" s="40"/>
      <c r="J4" s="4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40"/>
      <c r="X4" s="40"/>
      <c r="Y4" s="40"/>
      <c r="Z4" s="49"/>
      <c r="AA4" s="49"/>
      <c r="AB4" s="49"/>
      <c r="AC4" s="49"/>
      <c r="AD4" s="49"/>
      <c r="AE4" s="49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</row>
    <row r="5" spans="1:43" x14ac:dyDescent="0.25">
      <c r="A5" s="40"/>
      <c r="B5" s="40"/>
      <c r="C5" s="67"/>
      <c r="D5" s="40"/>
      <c r="E5" s="40"/>
      <c r="F5" s="40"/>
      <c r="G5" s="40"/>
      <c r="H5" s="40"/>
      <c r="I5" s="40"/>
      <c r="J5" s="4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40"/>
      <c r="X5" s="40"/>
      <c r="Y5" s="40"/>
      <c r="Z5" s="49"/>
      <c r="AA5" s="49"/>
      <c r="AB5" s="49"/>
      <c r="AC5" s="49"/>
      <c r="AD5" s="49"/>
      <c r="AE5" s="49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</row>
    <row r="6" spans="1:43" x14ac:dyDescent="0.25">
      <c r="A6" s="40"/>
      <c r="B6" s="40"/>
      <c r="C6" s="67"/>
      <c r="D6" s="40"/>
      <c r="E6" s="57" t="s">
        <v>12</v>
      </c>
      <c r="F6" s="58"/>
      <c r="G6" s="58"/>
      <c r="H6" s="58"/>
      <c r="I6" s="58"/>
      <c r="J6" s="59"/>
      <c r="K6" s="50" t="s">
        <v>12</v>
      </c>
      <c r="L6" s="50"/>
      <c r="M6" s="50"/>
      <c r="N6" s="50"/>
      <c r="O6" s="50"/>
      <c r="P6" s="50"/>
      <c r="Q6" s="50" t="s">
        <v>12</v>
      </c>
      <c r="R6" s="50"/>
      <c r="S6" s="50"/>
      <c r="T6" s="50"/>
      <c r="U6" s="50"/>
      <c r="V6" s="50"/>
      <c r="W6" s="40"/>
      <c r="X6" s="40"/>
      <c r="Y6" s="40"/>
      <c r="Z6" s="49" t="s">
        <v>12</v>
      </c>
      <c r="AA6" s="49"/>
      <c r="AB6" s="49"/>
      <c r="AC6" s="49"/>
      <c r="AD6" s="49"/>
      <c r="AE6" s="49"/>
      <c r="AF6" s="40" t="s">
        <v>12</v>
      </c>
      <c r="AG6" s="40"/>
      <c r="AH6" s="40"/>
      <c r="AI6" s="40"/>
      <c r="AJ6" s="40"/>
      <c r="AK6" s="40"/>
      <c r="AL6" s="40" t="s">
        <v>12</v>
      </c>
      <c r="AM6" s="40"/>
      <c r="AN6" s="40"/>
      <c r="AO6" s="40"/>
      <c r="AP6" s="40"/>
      <c r="AQ6" s="40"/>
    </row>
    <row r="7" spans="1:43" x14ac:dyDescent="0.25">
      <c r="A7" s="40"/>
      <c r="B7" s="40"/>
      <c r="C7" s="67"/>
      <c r="D7" s="40"/>
      <c r="E7" s="57" t="s">
        <v>13</v>
      </c>
      <c r="F7" s="58"/>
      <c r="G7" s="58"/>
      <c r="H7" s="58"/>
      <c r="I7" s="58"/>
      <c r="J7" s="59"/>
      <c r="K7" s="50" t="s">
        <v>14</v>
      </c>
      <c r="L7" s="50"/>
      <c r="M7" s="50"/>
      <c r="N7" s="50"/>
      <c r="O7" s="50"/>
      <c r="P7" s="50"/>
      <c r="Q7" s="50" t="s">
        <v>13</v>
      </c>
      <c r="R7" s="50"/>
      <c r="S7" s="50"/>
      <c r="T7" s="50"/>
      <c r="U7" s="50"/>
      <c r="V7" s="50"/>
      <c r="W7" s="40"/>
      <c r="X7" s="40"/>
      <c r="Y7" s="40"/>
      <c r="Z7" s="49" t="s">
        <v>13</v>
      </c>
      <c r="AA7" s="49"/>
      <c r="AB7" s="49"/>
      <c r="AC7" s="49"/>
      <c r="AD7" s="49"/>
      <c r="AE7" s="49"/>
      <c r="AF7" s="40" t="s">
        <v>13</v>
      </c>
      <c r="AG7" s="40"/>
      <c r="AH7" s="40"/>
      <c r="AI7" s="40"/>
      <c r="AJ7" s="40"/>
      <c r="AK7" s="40"/>
      <c r="AL7" s="40" t="s">
        <v>13</v>
      </c>
      <c r="AM7" s="40"/>
      <c r="AN7" s="40"/>
      <c r="AO7" s="40"/>
      <c r="AP7" s="40"/>
      <c r="AQ7" s="40"/>
    </row>
    <row r="8" spans="1:43" ht="15" customHeight="1" x14ac:dyDescent="0.25">
      <c r="A8" s="40"/>
      <c r="B8" s="40"/>
      <c r="C8" s="67"/>
      <c r="D8" s="40"/>
      <c r="E8" s="40" t="s">
        <v>15</v>
      </c>
      <c r="F8" s="40"/>
      <c r="G8" s="40"/>
      <c r="H8" s="40" t="s">
        <v>16</v>
      </c>
      <c r="I8" s="40" t="s">
        <v>17</v>
      </c>
      <c r="J8" s="51" t="s">
        <v>18</v>
      </c>
      <c r="K8" s="50" t="s">
        <v>15</v>
      </c>
      <c r="L8" s="50"/>
      <c r="M8" s="50"/>
      <c r="N8" s="50" t="s">
        <v>16</v>
      </c>
      <c r="O8" s="54" t="s">
        <v>19</v>
      </c>
      <c r="P8" s="54" t="s">
        <v>20</v>
      </c>
      <c r="Q8" s="50" t="s">
        <v>15</v>
      </c>
      <c r="R8" s="50"/>
      <c r="S8" s="50"/>
      <c r="T8" s="50" t="s">
        <v>16</v>
      </c>
      <c r="U8" s="54" t="s">
        <v>21</v>
      </c>
      <c r="V8" s="54" t="s">
        <v>22</v>
      </c>
      <c r="W8" s="40"/>
      <c r="X8" s="40"/>
      <c r="Y8" s="40"/>
      <c r="Z8" s="49" t="s">
        <v>15</v>
      </c>
      <c r="AA8" s="49"/>
      <c r="AB8" s="49"/>
      <c r="AC8" s="49" t="s">
        <v>16</v>
      </c>
      <c r="AD8" s="61" t="s">
        <v>23</v>
      </c>
      <c r="AE8" s="61" t="s">
        <v>24</v>
      </c>
      <c r="AF8" s="40" t="s">
        <v>15</v>
      </c>
      <c r="AG8" s="40"/>
      <c r="AH8" s="40"/>
      <c r="AI8" s="40" t="s">
        <v>16</v>
      </c>
      <c r="AJ8" s="51" t="s">
        <v>23</v>
      </c>
      <c r="AK8" s="51" t="s">
        <v>25</v>
      </c>
      <c r="AL8" s="40" t="s">
        <v>15</v>
      </c>
      <c r="AM8" s="40"/>
      <c r="AN8" s="40"/>
      <c r="AO8" s="40" t="s">
        <v>16</v>
      </c>
      <c r="AP8" s="51" t="s">
        <v>23</v>
      </c>
      <c r="AQ8" s="51" t="s">
        <v>26</v>
      </c>
    </row>
    <row r="9" spans="1:43" x14ac:dyDescent="0.25">
      <c r="A9" s="40"/>
      <c r="B9" s="40"/>
      <c r="C9" s="67"/>
      <c r="D9" s="40"/>
      <c r="E9" s="40"/>
      <c r="F9" s="40"/>
      <c r="G9" s="40"/>
      <c r="H9" s="40"/>
      <c r="I9" s="40"/>
      <c r="J9" s="52"/>
      <c r="K9" s="50"/>
      <c r="L9" s="50"/>
      <c r="M9" s="50"/>
      <c r="N9" s="50"/>
      <c r="O9" s="55"/>
      <c r="P9" s="55"/>
      <c r="Q9" s="50"/>
      <c r="R9" s="50"/>
      <c r="S9" s="50"/>
      <c r="T9" s="50"/>
      <c r="U9" s="55"/>
      <c r="V9" s="55"/>
      <c r="W9" s="40"/>
      <c r="X9" s="40"/>
      <c r="Y9" s="40"/>
      <c r="Z9" s="49"/>
      <c r="AA9" s="49"/>
      <c r="AB9" s="49"/>
      <c r="AC9" s="49"/>
      <c r="AD9" s="62"/>
      <c r="AE9" s="62"/>
      <c r="AF9" s="40"/>
      <c r="AG9" s="40"/>
      <c r="AH9" s="40"/>
      <c r="AI9" s="40"/>
      <c r="AJ9" s="52"/>
      <c r="AK9" s="52"/>
      <c r="AL9" s="40"/>
      <c r="AM9" s="40"/>
      <c r="AN9" s="40"/>
      <c r="AO9" s="40"/>
      <c r="AP9" s="52"/>
      <c r="AQ9" s="52"/>
    </row>
    <row r="10" spans="1:43" ht="22.5" customHeight="1" x14ac:dyDescent="0.25">
      <c r="A10" s="40"/>
      <c r="B10" s="40"/>
      <c r="C10" s="67"/>
      <c r="D10" s="40"/>
      <c r="E10" s="40"/>
      <c r="F10" s="40"/>
      <c r="G10" s="40"/>
      <c r="H10" s="40"/>
      <c r="I10" s="40"/>
      <c r="J10" s="52"/>
      <c r="K10" s="50"/>
      <c r="L10" s="50"/>
      <c r="M10" s="50"/>
      <c r="N10" s="50"/>
      <c r="O10" s="55"/>
      <c r="P10" s="55"/>
      <c r="Q10" s="50"/>
      <c r="R10" s="50"/>
      <c r="S10" s="50"/>
      <c r="T10" s="50"/>
      <c r="U10" s="55"/>
      <c r="V10" s="55"/>
      <c r="W10" s="40"/>
      <c r="X10" s="40"/>
      <c r="Y10" s="40"/>
      <c r="Z10" s="49"/>
      <c r="AA10" s="49"/>
      <c r="AB10" s="49"/>
      <c r="AC10" s="49"/>
      <c r="AD10" s="62"/>
      <c r="AE10" s="62"/>
      <c r="AF10" s="40"/>
      <c r="AG10" s="40"/>
      <c r="AH10" s="40"/>
      <c r="AI10" s="40"/>
      <c r="AJ10" s="52"/>
      <c r="AK10" s="52"/>
      <c r="AL10" s="40"/>
      <c r="AM10" s="40"/>
      <c r="AN10" s="40"/>
      <c r="AO10" s="40"/>
      <c r="AP10" s="52"/>
      <c r="AQ10" s="52"/>
    </row>
    <row r="11" spans="1:43" ht="22.5" customHeight="1" x14ac:dyDescent="0.25">
      <c r="A11" s="40"/>
      <c r="B11" s="40"/>
      <c r="C11" s="67"/>
      <c r="D11" s="40"/>
      <c r="E11" s="40" t="s">
        <v>27</v>
      </c>
      <c r="F11" s="40" t="s">
        <v>28</v>
      </c>
      <c r="G11" s="40"/>
      <c r="H11" s="40"/>
      <c r="I11" s="40"/>
      <c r="J11" s="53"/>
      <c r="K11" s="50" t="s">
        <v>27</v>
      </c>
      <c r="L11" s="50" t="s">
        <v>28</v>
      </c>
      <c r="M11" s="50"/>
      <c r="N11" s="50"/>
      <c r="O11" s="55"/>
      <c r="P11" s="56"/>
      <c r="Q11" s="50" t="s">
        <v>27</v>
      </c>
      <c r="R11" s="50" t="s">
        <v>28</v>
      </c>
      <c r="S11" s="50"/>
      <c r="T11" s="50"/>
      <c r="U11" s="55"/>
      <c r="V11" s="56"/>
      <c r="W11" s="40"/>
      <c r="X11" s="40"/>
      <c r="Y11" s="40"/>
      <c r="Z11" s="49" t="s">
        <v>27</v>
      </c>
      <c r="AA11" s="49" t="s">
        <v>28</v>
      </c>
      <c r="AB11" s="49"/>
      <c r="AC11" s="49"/>
      <c r="AD11" s="62"/>
      <c r="AE11" s="60"/>
      <c r="AF11" s="40" t="s">
        <v>27</v>
      </c>
      <c r="AG11" s="40" t="s">
        <v>28</v>
      </c>
      <c r="AH11" s="40"/>
      <c r="AI11" s="40"/>
      <c r="AJ11" s="52"/>
      <c r="AK11" s="53"/>
      <c r="AL11" s="40" t="s">
        <v>27</v>
      </c>
      <c r="AM11" s="40" t="s">
        <v>28</v>
      </c>
      <c r="AN11" s="40"/>
      <c r="AO11" s="40"/>
      <c r="AP11" s="52"/>
      <c r="AQ11" s="53"/>
    </row>
    <row r="12" spans="1:43" x14ac:dyDescent="0.25">
      <c r="A12" s="40"/>
      <c r="B12" s="40"/>
      <c r="C12" s="67"/>
      <c r="D12" s="40" t="s">
        <v>29</v>
      </c>
      <c r="E12" s="40"/>
      <c r="F12" s="40" t="s">
        <v>30</v>
      </c>
      <c r="G12" s="40" t="s">
        <v>31</v>
      </c>
      <c r="H12" s="40"/>
      <c r="I12" s="40"/>
      <c r="J12" s="40" t="s">
        <v>32</v>
      </c>
      <c r="K12" s="50"/>
      <c r="L12" s="50" t="s">
        <v>30</v>
      </c>
      <c r="M12" s="50" t="s">
        <v>31</v>
      </c>
      <c r="N12" s="50"/>
      <c r="O12" s="55"/>
      <c r="P12" s="50" t="s">
        <v>33</v>
      </c>
      <c r="Q12" s="50"/>
      <c r="R12" s="50" t="s">
        <v>30</v>
      </c>
      <c r="S12" s="50" t="s">
        <v>31</v>
      </c>
      <c r="T12" s="50"/>
      <c r="U12" s="55"/>
      <c r="V12" s="50" t="s">
        <v>34</v>
      </c>
      <c r="W12" s="40"/>
      <c r="X12" s="40"/>
      <c r="Y12" s="40"/>
      <c r="Z12" s="49"/>
      <c r="AA12" s="49" t="s">
        <v>30</v>
      </c>
      <c r="AB12" s="49" t="s">
        <v>31</v>
      </c>
      <c r="AC12" s="49"/>
      <c r="AD12" s="62"/>
      <c r="AE12" s="49" t="s">
        <v>35</v>
      </c>
      <c r="AF12" s="40"/>
      <c r="AG12" s="40" t="s">
        <v>30</v>
      </c>
      <c r="AH12" s="40" t="s">
        <v>31</v>
      </c>
      <c r="AI12" s="40"/>
      <c r="AJ12" s="52"/>
      <c r="AK12" s="40" t="s">
        <v>36</v>
      </c>
      <c r="AL12" s="40"/>
      <c r="AM12" s="40" t="s">
        <v>30</v>
      </c>
      <c r="AN12" s="40" t="s">
        <v>31</v>
      </c>
      <c r="AO12" s="40"/>
      <c r="AP12" s="52"/>
      <c r="AQ12" s="40" t="s">
        <v>36</v>
      </c>
    </row>
    <row r="13" spans="1:43" x14ac:dyDescent="0.25">
      <c r="A13" s="40"/>
      <c r="B13" s="40"/>
      <c r="C13" s="67"/>
      <c r="D13" s="40"/>
      <c r="E13" s="40"/>
      <c r="F13" s="40"/>
      <c r="G13" s="40"/>
      <c r="H13" s="40"/>
      <c r="I13" s="40"/>
      <c r="J13" s="40"/>
      <c r="K13" s="50"/>
      <c r="L13" s="50"/>
      <c r="M13" s="50"/>
      <c r="N13" s="50"/>
      <c r="O13" s="56"/>
      <c r="P13" s="50"/>
      <c r="Q13" s="50"/>
      <c r="R13" s="50"/>
      <c r="S13" s="50"/>
      <c r="T13" s="50"/>
      <c r="U13" s="56"/>
      <c r="V13" s="50"/>
      <c r="W13" s="40"/>
      <c r="X13" s="40"/>
      <c r="Y13" s="40"/>
      <c r="Z13" s="49"/>
      <c r="AA13" s="49"/>
      <c r="AB13" s="49"/>
      <c r="AC13" s="49"/>
      <c r="AD13" s="60"/>
      <c r="AE13" s="49"/>
      <c r="AF13" s="40"/>
      <c r="AG13" s="40"/>
      <c r="AH13" s="40"/>
      <c r="AI13" s="40"/>
      <c r="AJ13" s="53"/>
      <c r="AK13" s="40"/>
      <c r="AL13" s="40"/>
      <c r="AM13" s="40"/>
      <c r="AN13" s="40"/>
      <c r="AO13" s="40"/>
      <c r="AP13" s="53"/>
      <c r="AQ13" s="40"/>
    </row>
    <row r="14" spans="1:43" s="11" customFormat="1" x14ac:dyDescent="0.25">
      <c r="A14" s="7">
        <v>1</v>
      </c>
      <c r="B14" s="7">
        <v>2</v>
      </c>
      <c r="C14" s="8">
        <v>3</v>
      </c>
      <c r="D14" s="7">
        <v>5</v>
      </c>
      <c r="E14" s="7">
        <v>6</v>
      </c>
      <c r="F14" s="7">
        <v>7</v>
      </c>
      <c r="G14" s="7">
        <v>8</v>
      </c>
      <c r="H14" s="7">
        <v>9</v>
      </c>
      <c r="I14" s="7">
        <v>10</v>
      </c>
      <c r="J14" s="7">
        <v>11</v>
      </c>
      <c r="K14" s="9">
        <v>12</v>
      </c>
      <c r="L14" s="9">
        <v>13</v>
      </c>
      <c r="M14" s="9">
        <v>14</v>
      </c>
      <c r="N14" s="9">
        <v>15</v>
      </c>
      <c r="O14" s="9">
        <v>16</v>
      </c>
      <c r="P14" s="9">
        <v>17</v>
      </c>
      <c r="Q14" s="9">
        <v>18</v>
      </c>
      <c r="R14" s="9">
        <v>19</v>
      </c>
      <c r="S14" s="9">
        <v>20</v>
      </c>
      <c r="T14" s="9">
        <v>21</v>
      </c>
      <c r="U14" s="9">
        <v>22</v>
      </c>
      <c r="V14" s="9">
        <v>23</v>
      </c>
      <c r="W14" s="7">
        <v>1</v>
      </c>
      <c r="X14" s="7">
        <v>2</v>
      </c>
      <c r="Y14" s="7">
        <v>3</v>
      </c>
      <c r="Z14" s="10">
        <v>24</v>
      </c>
      <c r="AA14" s="10">
        <v>25</v>
      </c>
      <c r="AB14" s="10">
        <v>26</v>
      </c>
      <c r="AC14" s="10">
        <v>27</v>
      </c>
      <c r="AD14" s="10">
        <v>28</v>
      </c>
      <c r="AE14" s="10">
        <v>29</v>
      </c>
      <c r="AF14" s="7">
        <v>30</v>
      </c>
      <c r="AG14" s="7">
        <v>31</v>
      </c>
      <c r="AH14" s="7">
        <v>32</v>
      </c>
      <c r="AI14" s="7">
        <v>33</v>
      </c>
      <c r="AJ14" s="7">
        <v>34</v>
      </c>
      <c r="AK14" s="7">
        <v>35</v>
      </c>
      <c r="AL14" s="7">
        <v>30</v>
      </c>
      <c r="AM14" s="7">
        <v>31</v>
      </c>
      <c r="AN14" s="7">
        <v>32</v>
      </c>
      <c r="AO14" s="7">
        <v>33</v>
      </c>
      <c r="AP14" s="7">
        <v>34</v>
      </c>
      <c r="AQ14" s="7">
        <v>35</v>
      </c>
    </row>
    <row r="15" spans="1:43" ht="14.25" customHeight="1" x14ac:dyDescent="0.25">
      <c r="A15" s="8" t="s">
        <v>37</v>
      </c>
      <c r="B15" s="41" t="s">
        <v>38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8" t="s">
        <v>37</v>
      </c>
      <c r="X15" s="41" t="s">
        <v>38</v>
      </c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</row>
    <row r="16" spans="1:43" ht="36" customHeight="1" x14ac:dyDescent="0.25">
      <c r="A16" s="8" t="s">
        <v>39</v>
      </c>
      <c r="B16" s="12" t="s">
        <v>40</v>
      </c>
      <c r="C16" s="8">
        <v>4118001</v>
      </c>
      <c r="D16" s="13">
        <f>J16+P16+V16+AE16+AK16+AQ16</f>
        <v>130.65</v>
      </c>
      <c r="E16" s="13">
        <f>F16+G16</f>
        <v>34</v>
      </c>
      <c r="F16" s="13">
        <v>0</v>
      </c>
      <c r="G16" s="13">
        <v>34</v>
      </c>
      <c r="H16" s="13">
        <v>0</v>
      </c>
      <c r="I16" s="13">
        <v>0</v>
      </c>
      <c r="J16" s="13">
        <f>E16+H16+I16</f>
        <v>34</v>
      </c>
      <c r="K16" s="14">
        <f>L16+M16</f>
        <v>0</v>
      </c>
      <c r="L16" s="14">
        <v>0</v>
      </c>
      <c r="M16" s="14">
        <v>0</v>
      </c>
      <c r="N16" s="14">
        <v>0</v>
      </c>
      <c r="O16" s="14">
        <v>0</v>
      </c>
      <c r="P16" s="14">
        <f>K16+N16+O16</f>
        <v>0</v>
      </c>
      <c r="Q16" s="14">
        <f>R16+S16</f>
        <v>41.65</v>
      </c>
      <c r="R16" s="14">
        <v>0</v>
      </c>
      <c r="S16" s="14">
        <v>41.65</v>
      </c>
      <c r="T16" s="14">
        <v>0</v>
      </c>
      <c r="U16" s="14">
        <v>0</v>
      </c>
      <c r="V16" s="14">
        <f>Q16+T16+U16</f>
        <v>41.65</v>
      </c>
      <c r="W16" s="8" t="s">
        <v>39</v>
      </c>
      <c r="X16" s="12" t="s">
        <v>40</v>
      </c>
      <c r="Y16" s="8">
        <v>4118001</v>
      </c>
      <c r="Z16" s="15">
        <f>AA16+AB16</f>
        <v>25</v>
      </c>
      <c r="AA16" s="15">
        <v>0</v>
      </c>
      <c r="AB16" s="15">
        <v>25</v>
      </c>
      <c r="AC16" s="15">
        <v>0</v>
      </c>
      <c r="AD16" s="16">
        <v>0</v>
      </c>
      <c r="AE16" s="15">
        <f>Z16+AC16+AD16</f>
        <v>25</v>
      </c>
      <c r="AF16" s="13">
        <f>AG16+AH16</f>
        <v>15</v>
      </c>
      <c r="AG16" s="13">
        <v>0</v>
      </c>
      <c r="AH16" s="13">
        <v>15</v>
      </c>
      <c r="AI16" s="13">
        <v>0</v>
      </c>
      <c r="AJ16" s="17">
        <v>0</v>
      </c>
      <c r="AK16" s="13">
        <f>AF16+AI16+AJ16</f>
        <v>15</v>
      </c>
      <c r="AL16" s="13">
        <f>AM16+AN16</f>
        <v>15</v>
      </c>
      <c r="AM16" s="13">
        <v>0</v>
      </c>
      <c r="AN16" s="13">
        <v>15</v>
      </c>
      <c r="AO16" s="13">
        <v>0</v>
      </c>
      <c r="AP16" s="17">
        <v>0</v>
      </c>
      <c r="AQ16" s="13">
        <f>AL16+AO16+AP16</f>
        <v>15</v>
      </c>
    </row>
    <row r="17" spans="1:43" ht="154.5" customHeight="1" x14ac:dyDescent="0.25">
      <c r="A17" s="8" t="s">
        <v>41</v>
      </c>
      <c r="B17" s="18" t="s">
        <v>42</v>
      </c>
      <c r="C17" s="8">
        <v>4118002</v>
      </c>
      <c r="D17" s="13">
        <f t="shared" ref="D17:D23" si="0">J17+P17+V17+AE17+AK17+AQ17</f>
        <v>10284.200000000001</v>
      </c>
      <c r="E17" s="13">
        <f t="shared" ref="E17:E23" si="1">F17+G17</f>
        <v>2928.08</v>
      </c>
      <c r="F17" s="13">
        <v>0</v>
      </c>
      <c r="G17" s="13">
        <v>2928.08</v>
      </c>
      <c r="H17" s="13">
        <v>0</v>
      </c>
      <c r="I17" s="13">
        <v>0</v>
      </c>
      <c r="J17" s="13">
        <f t="shared" ref="J17:J23" si="2">E17+H17+I17</f>
        <v>2928.08</v>
      </c>
      <c r="K17" s="14">
        <f t="shared" ref="K17:K23" si="3">L17+M17</f>
        <v>1872.19</v>
      </c>
      <c r="L17" s="14">
        <v>0</v>
      </c>
      <c r="M17" s="14">
        <v>1872.19</v>
      </c>
      <c r="N17" s="14">
        <v>0</v>
      </c>
      <c r="O17" s="14">
        <v>0</v>
      </c>
      <c r="P17" s="14">
        <f t="shared" ref="P17:P23" si="4">K17+N17+O17</f>
        <v>1872.19</v>
      </c>
      <c r="Q17" s="14">
        <f>R17+S17</f>
        <v>1939.42</v>
      </c>
      <c r="R17" s="14">
        <v>0</v>
      </c>
      <c r="S17" s="14">
        <f>2376.84-428.7-8.72</f>
        <v>1939.42</v>
      </c>
      <c r="T17" s="14">
        <v>0</v>
      </c>
      <c r="U17" s="14">
        <v>0</v>
      </c>
      <c r="V17" s="14">
        <f t="shared" ref="V17:V23" si="5">Q17+T17+U17</f>
        <v>1939.42</v>
      </c>
      <c r="W17" s="8" t="s">
        <v>41</v>
      </c>
      <c r="X17" s="18" t="s">
        <v>42</v>
      </c>
      <c r="Y17" s="8">
        <v>4118002</v>
      </c>
      <c r="Z17" s="15">
        <f t="shared" ref="Z17:Z23" si="6">AA17+AB17</f>
        <v>1898.17</v>
      </c>
      <c r="AA17" s="15">
        <v>0</v>
      </c>
      <c r="AB17" s="15">
        <v>1898.17</v>
      </c>
      <c r="AC17" s="15">
        <v>0</v>
      </c>
      <c r="AD17" s="16">
        <v>0</v>
      </c>
      <c r="AE17" s="15">
        <f t="shared" ref="AE17:AE23" si="7">Z17+AC17+AD17</f>
        <v>1898.17</v>
      </c>
      <c r="AF17" s="13">
        <f t="shared" ref="AF17:AF23" si="8">AG17+AH17</f>
        <v>823.17</v>
      </c>
      <c r="AG17" s="13">
        <v>0</v>
      </c>
      <c r="AH17" s="13">
        <v>823.17</v>
      </c>
      <c r="AI17" s="13">
        <v>0</v>
      </c>
      <c r="AJ17" s="17">
        <v>0</v>
      </c>
      <c r="AK17" s="13">
        <f t="shared" ref="AK17:AK23" si="9">AF17+AI17+AJ17</f>
        <v>823.17</v>
      </c>
      <c r="AL17" s="13">
        <f t="shared" ref="AL17:AL23" si="10">AM17+AN17</f>
        <v>823.17</v>
      </c>
      <c r="AM17" s="13">
        <v>0</v>
      </c>
      <c r="AN17" s="13">
        <v>823.17</v>
      </c>
      <c r="AO17" s="13">
        <v>0</v>
      </c>
      <c r="AP17" s="17">
        <v>0</v>
      </c>
      <c r="AQ17" s="13">
        <f t="shared" ref="AQ17:AQ23" si="11">AL17+AO17+AP17</f>
        <v>823.17</v>
      </c>
    </row>
    <row r="18" spans="1:43" ht="46.5" customHeight="1" x14ac:dyDescent="0.25">
      <c r="A18" s="8" t="s">
        <v>43</v>
      </c>
      <c r="B18" s="18" t="s">
        <v>44</v>
      </c>
      <c r="C18" s="8">
        <v>4118003</v>
      </c>
      <c r="D18" s="13">
        <f t="shared" si="0"/>
        <v>2589.6999999999998</v>
      </c>
      <c r="E18" s="13">
        <f t="shared" si="1"/>
        <v>2216.66</v>
      </c>
      <c r="F18" s="13">
        <v>0</v>
      </c>
      <c r="G18" s="13">
        <v>2216.66</v>
      </c>
      <c r="H18" s="13">
        <v>0</v>
      </c>
      <c r="I18" s="13">
        <v>0</v>
      </c>
      <c r="J18" s="13">
        <f t="shared" si="2"/>
        <v>2216.66</v>
      </c>
      <c r="K18" s="14">
        <f t="shared" si="3"/>
        <v>373.04</v>
      </c>
      <c r="L18" s="14">
        <v>0</v>
      </c>
      <c r="M18" s="14">
        <v>373.04</v>
      </c>
      <c r="N18" s="14">
        <v>0</v>
      </c>
      <c r="O18" s="14">
        <v>0</v>
      </c>
      <c r="P18" s="14">
        <f t="shared" si="4"/>
        <v>373.04</v>
      </c>
      <c r="Q18" s="14">
        <f t="shared" ref="Q18:Q24" si="12">R18+S18</f>
        <v>0</v>
      </c>
      <c r="R18" s="14">
        <v>0</v>
      </c>
      <c r="S18" s="14">
        <v>0</v>
      </c>
      <c r="T18" s="14">
        <v>0</v>
      </c>
      <c r="U18" s="14">
        <v>0</v>
      </c>
      <c r="V18" s="14">
        <f t="shared" si="5"/>
        <v>0</v>
      </c>
      <c r="W18" s="8" t="s">
        <v>43</v>
      </c>
      <c r="X18" s="18" t="s">
        <v>44</v>
      </c>
      <c r="Y18" s="8">
        <v>4118003</v>
      </c>
      <c r="Z18" s="15">
        <f t="shared" si="6"/>
        <v>0</v>
      </c>
      <c r="AA18" s="15">
        <v>0</v>
      </c>
      <c r="AB18" s="15">
        <v>0</v>
      </c>
      <c r="AC18" s="15">
        <v>0</v>
      </c>
      <c r="AD18" s="16">
        <v>0</v>
      </c>
      <c r="AE18" s="15">
        <f t="shared" si="7"/>
        <v>0</v>
      </c>
      <c r="AF18" s="13">
        <f t="shared" si="8"/>
        <v>0</v>
      </c>
      <c r="AG18" s="13">
        <v>0</v>
      </c>
      <c r="AH18" s="13">
        <v>0</v>
      </c>
      <c r="AI18" s="13">
        <v>0</v>
      </c>
      <c r="AJ18" s="17">
        <v>0</v>
      </c>
      <c r="AK18" s="13">
        <f t="shared" si="9"/>
        <v>0</v>
      </c>
      <c r="AL18" s="13">
        <f t="shared" si="10"/>
        <v>0</v>
      </c>
      <c r="AM18" s="13">
        <v>0</v>
      </c>
      <c r="AN18" s="13">
        <v>0</v>
      </c>
      <c r="AO18" s="13">
        <v>0</v>
      </c>
      <c r="AP18" s="17">
        <v>0</v>
      </c>
      <c r="AQ18" s="13">
        <f t="shared" si="11"/>
        <v>0</v>
      </c>
    </row>
    <row r="19" spans="1:43" s="26" customFormat="1" ht="29.25" customHeight="1" x14ac:dyDescent="0.25">
      <c r="A19" s="19" t="s">
        <v>45</v>
      </c>
      <c r="B19" s="20" t="s">
        <v>46</v>
      </c>
      <c r="C19" s="8">
        <v>4118003</v>
      </c>
      <c r="D19" s="13">
        <f t="shared" si="0"/>
        <v>8</v>
      </c>
      <c r="E19" s="21">
        <f t="shared" si="1"/>
        <v>4</v>
      </c>
      <c r="F19" s="21">
        <v>0</v>
      </c>
      <c r="G19" s="21">
        <v>4</v>
      </c>
      <c r="H19" s="21">
        <v>0</v>
      </c>
      <c r="I19" s="21">
        <v>0</v>
      </c>
      <c r="J19" s="21">
        <f t="shared" si="2"/>
        <v>4</v>
      </c>
      <c r="K19" s="22">
        <f t="shared" si="3"/>
        <v>4</v>
      </c>
      <c r="L19" s="22">
        <v>0</v>
      </c>
      <c r="M19" s="22">
        <v>4</v>
      </c>
      <c r="N19" s="22">
        <v>0</v>
      </c>
      <c r="O19" s="22">
        <v>0</v>
      </c>
      <c r="P19" s="22">
        <f t="shared" si="4"/>
        <v>4</v>
      </c>
      <c r="Q19" s="22">
        <f t="shared" si="12"/>
        <v>0</v>
      </c>
      <c r="R19" s="22">
        <v>0</v>
      </c>
      <c r="S19" s="22">
        <v>0</v>
      </c>
      <c r="T19" s="22">
        <v>0</v>
      </c>
      <c r="U19" s="22">
        <v>0</v>
      </c>
      <c r="V19" s="22">
        <f t="shared" si="5"/>
        <v>0</v>
      </c>
      <c r="W19" s="19" t="s">
        <v>45</v>
      </c>
      <c r="X19" s="20" t="s">
        <v>46</v>
      </c>
      <c r="Y19" s="19">
        <v>4118003</v>
      </c>
      <c r="Z19" s="23">
        <f t="shared" si="6"/>
        <v>0</v>
      </c>
      <c r="AA19" s="23">
        <v>0</v>
      </c>
      <c r="AB19" s="23">
        <v>0</v>
      </c>
      <c r="AC19" s="23">
        <v>0</v>
      </c>
      <c r="AD19" s="24">
        <v>0</v>
      </c>
      <c r="AE19" s="23">
        <f t="shared" si="7"/>
        <v>0</v>
      </c>
      <c r="AF19" s="21">
        <f t="shared" si="8"/>
        <v>0</v>
      </c>
      <c r="AG19" s="21">
        <v>0</v>
      </c>
      <c r="AH19" s="21">
        <v>0</v>
      </c>
      <c r="AI19" s="21">
        <v>0</v>
      </c>
      <c r="AJ19" s="25">
        <v>0</v>
      </c>
      <c r="AK19" s="21">
        <f t="shared" si="9"/>
        <v>0</v>
      </c>
      <c r="AL19" s="21">
        <f t="shared" si="10"/>
        <v>0</v>
      </c>
      <c r="AM19" s="21">
        <v>0</v>
      </c>
      <c r="AN19" s="21">
        <v>0</v>
      </c>
      <c r="AO19" s="21">
        <v>0</v>
      </c>
      <c r="AP19" s="25">
        <v>0</v>
      </c>
      <c r="AQ19" s="21">
        <f t="shared" si="11"/>
        <v>0</v>
      </c>
    </row>
    <row r="20" spans="1:43" ht="287.25" customHeight="1" x14ac:dyDescent="0.25">
      <c r="A20" s="8" t="s">
        <v>47</v>
      </c>
      <c r="B20" s="18" t="s">
        <v>48</v>
      </c>
      <c r="C20" s="8">
        <v>4118003</v>
      </c>
      <c r="D20" s="13">
        <f t="shared" si="0"/>
        <v>1874.4799999999998</v>
      </c>
      <c r="E20" s="13">
        <f t="shared" si="1"/>
        <v>524.78</v>
      </c>
      <c r="F20" s="13">
        <v>0</v>
      </c>
      <c r="G20" s="13">
        <v>524.78</v>
      </c>
      <c r="H20" s="13">
        <v>0</v>
      </c>
      <c r="I20" s="13">
        <v>0</v>
      </c>
      <c r="J20" s="13">
        <f t="shared" si="2"/>
        <v>524.78</v>
      </c>
      <c r="K20" s="14">
        <f t="shared" si="3"/>
        <v>397.24</v>
      </c>
      <c r="L20" s="14">
        <v>0</v>
      </c>
      <c r="M20" s="14">
        <v>397.24</v>
      </c>
      <c r="N20" s="14">
        <v>0</v>
      </c>
      <c r="O20" s="14">
        <v>0</v>
      </c>
      <c r="P20" s="14">
        <f t="shared" si="4"/>
        <v>397.24</v>
      </c>
      <c r="Q20" s="14">
        <f t="shared" si="12"/>
        <v>333.82</v>
      </c>
      <c r="R20" s="14">
        <v>0</v>
      </c>
      <c r="S20" s="14">
        <v>333.82</v>
      </c>
      <c r="T20" s="14">
        <v>0</v>
      </c>
      <c r="U20" s="14">
        <v>0</v>
      </c>
      <c r="V20" s="14">
        <f>Q20+T20+U20</f>
        <v>333.82</v>
      </c>
      <c r="W20" s="8" t="s">
        <v>47</v>
      </c>
      <c r="X20" s="18" t="s">
        <v>48</v>
      </c>
      <c r="Y20" s="8">
        <v>4118003</v>
      </c>
      <c r="Z20" s="15">
        <f t="shared" si="6"/>
        <v>336.44</v>
      </c>
      <c r="AA20" s="15">
        <v>0</v>
      </c>
      <c r="AB20" s="15">
        <f>269.02+67.42</f>
        <v>336.44</v>
      </c>
      <c r="AC20" s="15">
        <v>0</v>
      </c>
      <c r="AD20" s="16">
        <v>0</v>
      </c>
      <c r="AE20" s="15">
        <f t="shared" si="7"/>
        <v>336.44</v>
      </c>
      <c r="AF20" s="13">
        <f t="shared" si="8"/>
        <v>141.1</v>
      </c>
      <c r="AG20" s="13">
        <v>0</v>
      </c>
      <c r="AH20" s="13">
        <v>141.1</v>
      </c>
      <c r="AI20" s="13">
        <v>0</v>
      </c>
      <c r="AJ20" s="17">
        <v>0</v>
      </c>
      <c r="AK20" s="13">
        <f t="shared" si="9"/>
        <v>141.1</v>
      </c>
      <c r="AL20" s="13">
        <f t="shared" si="10"/>
        <v>141.1</v>
      </c>
      <c r="AM20" s="13">
        <v>0</v>
      </c>
      <c r="AN20" s="13">
        <v>141.1</v>
      </c>
      <c r="AO20" s="13">
        <v>0</v>
      </c>
      <c r="AP20" s="17">
        <v>0</v>
      </c>
      <c r="AQ20" s="13">
        <f t="shared" si="11"/>
        <v>141.1</v>
      </c>
    </row>
    <row r="21" spans="1:43" ht="33.75" customHeight="1" x14ac:dyDescent="0.25">
      <c r="A21" s="8" t="s">
        <v>49</v>
      </c>
      <c r="B21" s="18" t="s">
        <v>50</v>
      </c>
      <c r="C21" s="8" t="s">
        <v>51</v>
      </c>
      <c r="D21" s="13">
        <f t="shared" si="0"/>
        <v>366.75</v>
      </c>
      <c r="E21" s="13">
        <f t="shared" si="1"/>
        <v>91.5</v>
      </c>
      <c r="F21" s="13">
        <v>0</v>
      </c>
      <c r="G21" s="13">
        <v>91.5</v>
      </c>
      <c r="H21" s="13">
        <v>0</v>
      </c>
      <c r="I21" s="13">
        <v>0</v>
      </c>
      <c r="J21" s="13">
        <f t="shared" si="2"/>
        <v>91.5</v>
      </c>
      <c r="K21" s="14">
        <f t="shared" si="3"/>
        <v>86.25</v>
      </c>
      <c r="L21" s="14">
        <v>0</v>
      </c>
      <c r="M21" s="14">
        <v>86.25</v>
      </c>
      <c r="N21" s="14">
        <v>0</v>
      </c>
      <c r="O21" s="14">
        <v>0</v>
      </c>
      <c r="P21" s="14">
        <f t="shared" si="4"/>
        <v>86.25</v>
      </c>
      <c r="Q21" s="14">
        <f t="shared" si="12"/>
        <v>76.5</v>
      </c>
      <c r="R21" s="14">
        <v>0</v>
      </c>
      <c r="S21" s="14">
        <v>76.5</v>
      </c>
      <c r="T21" s="14">
        <v>0</v>
      </c>
      <c r="U21" s="14">
        <v>0</v>
      </c>
      <c r="V21" s="14">
        <f t="shared" si="5"/>
        <v>76.5</v>
      </c>
      <c r="W21" s="8" t="s">
        <v>49</v>
      </c>
      <c r="X21" s="18" t="s">
        <v>50</v>
      </c>
      <c r="Y21" s="8" t="s">
        <v>51</v>
      </c>
      <c r="Z21" s="15">
        <f t="shared" si="6"/>
        <v>37.5</v>
      </c>
      <c r="AA21" s="15">
        <v>0</v>
      </c>
      <c r="AB21" s="15">
        <v>37.5</v>
      </c>
      <c r="AC21" s="15">
        <v>0</v>
      </c>
      <c r="AD21" s="16">
        <v>0</v>
      </c>
      <c r="AE21" s="15">
        <f t="shared" si="7"/>
        <v>37.5</v>
      </c>
      <c r="AF21" s="13">
        <f t="shared" si="8"/>
        <v>37.5</v>
      </c>
      <c r="AG21" s="13">
        <v>0</v>
      </c>
      <c r="AH21" s="13">
        <v>37.5</v>
      </c>
      <c r="AI21" s="13">
        <v>0</v>
      </c>
      <c r="AJ21" s="17">
        <v>0</v>
      </c>
      <c r="AK21" s="13">
        <f t="shared" si="9"/>
        <v>37.5</v>
      </c>
      <c r="AL21" s="13">
        <f t="shared" si="10"/>
        <v>37.5</v>
      </c>
      <c r="AM21" s="13">
        <v>0</v>
      </c>
      <c r="AN21" s="13">
        <v>37.5</v>
      </c>
      <c r="AO21" s="13">
        <v>0</v>
      </c>
      <c r="AP21" s="17">
        <v>0</v>
      </c>
      <c r="AQ21" s="13">
        <f t="shared" si="11"/>
        <v>37.5</v>
      </c>
    </row>
    <row r="22" spans="1:43" ht="259.5" customHeight="1" x14ac:dyDescent="0.25">
      <c r="A22" s="8" t="s">
        <v>52</v>
      </c>
      <c r="B22" s="18" t="s">
        <v>53</v>
      </c>
      <c r="C22" s="8">
        <v>4117741</v>
      </c>
      <c r="D22" s="13">
        <f t="shared" si="0"/>
        <v>1218.75</v>
      </c>
      <c r="E22" s="13">
        <f t="shared" si="1"/>
        <v>0</v>
      </c>
      <c r="F22" s="13">
        <v>0</v>
      </c>
      <c r="G22" s="13">
        <v>0</v>
      </c>
      <c r="H22" s="13">
        <v>0</v>
      </c>
      <c r="I22" s="13">
        <v>401.95</v>
      </c>
      <c r="J22" s="13">
        <f t="shared" si="2"/>
        <v>401.95</v>
      </c>
      <c r="K22" s="14">
        <f t="shared" si="3"/>
        <v>0</v>
      </c>
      <c r="L22" s="14">
        <v>0</v>
      </c>
      <c r="M22" s="14">
        <v>0</v>
      </c>
      <c r="N22" s="14">
        <v>0</v>
      </c>
      <c r="O22" s="14">
        <v>388.1</v>
      </c>
      <c r="P22" s="14">
        <f t="shared" si="4"/>
        <v>388.1</v>
      </c>
      <c r="Q22" s="14">
        <f t="shared" si="12"/>
        <v>0</v>
      </c>
      <c r="R22" s="14">
        <v>0</v>
      </c>
      <c r="S22" s="14">
        <v>0</v>
      </c>
      <c r="T22" s="14">
        <v>0</v>
      </c>
      <c r="U22" s="14">
        <v>428.7</v>
      </c>
      <c r="V22" s="14">
        <f t="shared" si="5"/>
        <v>428.7</v>
      </c>
      <c r="W22" s="8" t="s">
        <v>52</v>
      </c>
      <c r="X22" s="18" t="s">
        <v>53</v>
      </c>
      <c r="Y22" s="8">
        <v>4117741</v>
      </c>
      <c r="Z22" s="15">
        <f t="shared" si="6"/>
        <v>0</v>
      </c>
      <c r="AA22" s="15">
        <v>0</v>
      </c>
      <c r="AB22" s="15">
        <v>0</v>
      </c>
      <c r="AC22" s="15">
        <v>0</v>
      </c>
      <c r="AD22" s="27">
        <v>0</v>
      </c>
      <c r="AE22" s="15">
        <f t="shared" si="7"/>
        <v>0</v>
      </c>
      <c r="AF22" s="13">
        <f t="shared" si="8"/>
        <v>0</v>
      </c>
      <c r="AG22" s="13">
        <v>0</v>
      </c>
      <c r="AH22" s="13">
        <v>0</v>
      </c>
      <c r="AI22" s="13">
        <v>0</v>
      </c>
      <c r="AJ22" s="28">
        <v>0</v>
      </c>
      <c r="AK22" s="13">
        <f t="shared" si="9"/>
        <v>0</v>
      </c>
      <c r="AL22" s="13">
        <f t="shared" si="10"/>
        <v>0</v>
      </c>
      <c r="AM22" s="13">
        <v>0</v>
      </c>
      <c r="AN22" s="13">
        <v>0</v>
      </c>
      <c r="AO22" s="13">
        <v>0</v>
      </c>
      <c r="AP22" s="28">
        <v>0</v>
      </c>
      <c r="AQ22" s="13">
        <f t="shared" si="11"/>
        <v>0</v>
      </c>
    </row>
    <row r="23" spans="1:43" s="2" customFormat="1" ht="150" customHeight="1" x14ac:dyDescent="0.25">
      <c r="A23" s="8" t="s">
        <v>54</v>
      </c>
      <c r="B23" s="18" t="s">
        <v>55</v>
      </c>
      <c r="C23" s="8">
        <v>4118228</v>
      </c>
      <c r="D23" s="13">
        <f t="shared" si="0"/>
        <v>24.880000000000003</v>
      </c>
      <c r="E23" s="13">
        <f t="shared" si="1"/>
        <v>8.1999999999999993</v>
      </c>
      <c r="F23" s="13">
        <v>0</v>
      </c>
      <c r="G23" s="13">
        <v>8.1999999999999993</v>
      </c>
      <c r="H23" s="13">
        <v>0</v>
      </c>
      <c r="I23" s="13">
        <v>0</v>
      </c>
      <c r="J23" s="13">
        <f t="shared" si="2"/>
        <v>8.1999999999999993</v>
      </c>
      <c r="K23" s="14">
        <f t="shared" si="3"/>
        <v>7.96</v>
      </c>
      <c r="L23" s="14">
        <v>0</v>
      </c>
      <c r="M23" s="14">
        <v>7.96</v>
      </c>
      <c r="N23" s="14">
        <v>0</v>
      </c>
      <c r="O23" s="14">
        <v>0</v>
      </c>
      <c r="P23" s="14">
        <f t="shared" si="4"/>
        <v>7.96</v>
      </c>
      <c r="Q23" s="14">
        <f t="shared" si="12"/>
        <v>8.7200000000000006</v>
      </c>
      <c r="R23" s="14">
        <v>0</v>
      </c>
      <c r="S23" s="14">
        <v>8.7200000000000006</v>
      </c>
      <c r="T23" s="14">
        <v>0</v>
      </c>
      <c r="U23" s="14">
        <v>0</v>
      </c>
      <c r="V23" s="14">
        <f t="shared" si="5"/>
        <v>8.7200000000000006</v>
      </c>
      <c r="W23" s="7" t="s">
        <v>54</v>
      </c>
      <c r="X23" s="29" t="s">
        <v>55</v>
      </c>
      <c r="Y23" s="7">
        <v>4118228</v>
      </c>
      <c r="Z23" s="15">
        <f t="shared" si="6"/>
        <v>0</v>
      </c>
      <c r="AA23" s="15">
        <v>0</v>
      </c>
      <c r="AB23" s="15">
        <v>0</v>
      </c>
      <c r="AC23" s="15">
        <v>0</v>
      </c>
      <c r="AD23" s="16">
        <v>0</v>
      </c>
      <c r="AE23" s="15">
        <f t="shared" si="7"/>
        <v>0</v>
      </c>
      <c r="AF23" s="13">
        <f t="shared" si="8"/>
        <v>0</v>
      </c>
      <c r="AG23" s="13">
        <v>0</v>
      </c>
      <c r="AH23" s="13">
        <v>0</v>
      </c>
      <c r="AI23" s="13">
        <v>0</v>
      </c>
      <c r="AJ23" s="17">
        <v>0</v>
      </c>
      <c r="AK23" s="13">
        <f t="shared" si="9"/>
        <v>0</v>
      </c>
      <c r="AL23" s="13">
        <f t="shared" si="10"/>
        <v>0</v>
      </c>
      <c r="AM23" s="13">
        <v>0</v>
      </c>
      <c r="AN23" s="13">
        <v>0</v>
      </c>
      <c r="AO23" s="13">
        <v>0</v>
      </c>
      <c r="AP23" s="17">
        <v>0</v>
      </c>
      <c r="AQ23" s="13">
        <f t="shared" si="11"/>
        <v>0</v>
      </c>
    </row>
    <row r="24" spans="1:43" s="33" customFormat="1" ht="14.25" customHeight="1" x14ac:dyDescent="0.2">
      <c r="A24" s="43" t="s">
        <v>56</v>
      </c>
      <c r="B24" s="44"/>
      <c r="C24" s="45"/>
      <c r="D24" s="30">
        <f>SUM(D16:D23)</f>
        <v>16497.41</v>
      </c>
      <c r="E24" s="30">
        <f t="shared" ref="E24:AQ24" si="13">SUM(E16:E23)</f>
        <v>5807.2199999999993</v>
      </c>
      <c r="F24" s="30">
        <f t="shared" si="13"/>
        <v>0</v>
      </c>
      <c r="G24" s="30">
        <f t="shared" si="13"/>
        <v>5807.2199999999993</v>
      </c>
      <c r="H24" s="30">
        <f t="shared" si="13"/>
        <v>0</v>
      </c>
      <c r="I24" s="30">
        <f t="shared" si="13"/>
        <v>401.95</v>
      </c>
      <c r="J24" s="30">
        <f t="shared" si="13"/>
        <v>6209.1699999999992</v>
      </c>
      <c r="K24" s="31">
        <f t="shared" si="13"/>
        <v>2740.6800000000003</v>
      </c>
      <c r="L24" s="31">
        <f t="shared" si="13"/>
        <v>0</v>
      </c>
      <c r="M24" s="31">
        <f t="shared" si="13"/>
        <v>2740.6800000000003</v>
      </c>
      <c r="N24" s="31">
        <f t="shared" si="13"/>
        <v>0</v>
      </c>
      <c r="O24" s="31">
        <f t="shared" si="13"/>
        <v>388.1</v>
      </c>
      <c r="P24" s="31">
        <f t="shared" si="13"/>
        <v>3128.78</v>
      </c>
      <c r="Q24" s="31">
        <f t="shared" si="13"/>
        <v>2400.11</v>
      </c>
      <c r="R24" s="31">
        <f t="shared" si="13"/>
        <v>0</v>
      </c>
      <c r="S24" s="31">
        <f t="shared" si="13"/>
        <v>2400.11</v>
      </c>
      <c r="T24" s="31">
        <f t="shared" si="13"/>
        <v>0</v>
      </c>
      <c r="U24" s="31">
        <f t="shared" si="13"/>
        <v>428.7</v>
      </c>
      <c r="V24" s="31">
        <f t="shared" si="13"/>
        <v>2828.81</v>
      </c>
      <c r="W24" s="46" t="s">
        <v>56</v>
      </c>
      <c r="X24" s="47"/>
      <c r="Y24" s="48"/>
      <c r="Z24" s="32">
        <f t="shared" si="13"/>
        <v>2297.11</v>
      </c>
      <c r="AA24" s="32">
        <f t="shared" si="13"/>
        <v>0</v>
      </c>
      <c r="AB24" s="32">
        <f t="shared" si="13"/>
        <v>2297.11</v>
      </c>
      <c r="AC24" s="32">
        <f t="shared" si="13"/>
        <v>0</v>
      </c>
      <c r="AD24" s="32">
        <f t="shared" si="13"/>
        <v>0</v>
      </c>
      <c r="AE24" s="32">
        <f t="shared" si="13"/>
        <v>2297.11</v>
      </c>
      <c r="AF24" s="30">
        <f t="shared" si="13"/>
        <v>1016.77</v>
      </c>
      <c r="AG24" s="30">
        <f t="shared" si="13"/>
        <v>0</v>
      </c>
      <c r="AH24" s="30">
        <f t="shared" si="13"/>
        <v>1016.77</v>
      </c>
      <c r="AI24" s="30">
        <f t="shared" si="13"/>
        <v>0</v>
      </c>
      <c r="AJ24" s="30">
        <f t="shared" si="13"/>
        <v>0</v>
      </c>
      <c r="AK24" s="30">
        <f t="shared" si="13"/>
        <v>1016.77</v>
      </c>
      <c r="AL24" s="30">
        <f t="shared" si="13"/>
        <v>1016.77</v>
      </c>
      <c r="AM24" s="30">
        <f t="shared" si="13"/>
        <v>0</v>
      </c>
      <c r="AN24" s="30">
        <f t="shared" si="13"/>
        <v>1016.77</v>
      </c>
      <c r="AO24" s="30">
        <f t="shared" si="13"/>
        <v>0</v>
      </c>
      <c r="AP24" s="30">
        <f t="shared" si="13"/>
        <v>0</v>
      </c>
      <c r="AQ24" s="30">
        <f t="shared" si="13"/>
        <v>1016.77</v>
      </c>
    </row>
    <row r="25" spans="1:43" x14ac:dyDescent="0.25">
      <c r="A25" s="34"/>
      <c r="B25" s="35"/>
      <c r="C25" s="36"/>
      <c r="D25" s="34"/>
      <c r="E25" s="34"/>
      <c r="F25" s="34"/>
      <c r="G25" s="34"/>
      <c r="H25" s="34"/>
      <c r="I25" s="34"/>
      <c r="J25" s="34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4"/>
      <c r="X25" s="35" t="s">
        <v>57</v>
      </c>
      <c r="Y25" s="34"/>
      <c r="Z25" s="38"/>
      <c r="AA25" s="38"/>
      <c r="AB25" s="38"/>
      <c r="AC25" s="38"/>
      <c r="AD25" s="38"/>
      <c r="AE25" s="38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</row>
    <row r="26" spans="1:43" x14ac:dyDescent="0.25">
      <c r="A26" s="34"/>
      <c r="B26" s="35"/>
      <c r="C26" s="36"/>
      <c r="D26" s="34"/>
      <c r="E26" s="34"/>
      <c r="F26" s="34"/>
      <c r="G26" s="34"/>
      <c r="H26" s="34"/>
      <c r="I26" s="34"/>
      <c r="J26" s="34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4"/>
      <c r="X26" s="35" t="s">
        <v>58</v>
      </c>
      <c r="Y26" s="34"/>
      <c r="Z26" s="38"/>
      <c r="AA26" s="38"/>
      <c r="AB26" s="38"/>
      <c r="AC26" s="38"/>
      <c r="AD26" s="38"/>
      <c r="AE26" s="38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</row>
    <row r="27" spans="1:43" x14ac:dyDescent="0.25">
      <c r="A27" s="34"/>
      <c r="B27" s="35"/>
      <c r="C27" s="36"/>
      <c r="D27" s="34"/>
      <c r="E27" s="34"/>
      <c r="F27" s="34"/>
      <c r="G27" s="34"/>
      <c r="H27" s="34"/>
      <c r="I27" s="34"/>
      <c r="J27" s="34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4"/>
      <c r="X27" s="35" t="s">
        <v>59</v>
      </c>
      <c r="Y27" s="34"/>
      <c r="Z27" s="38"/>
      <c r="AA27" s="38"/>
      <c r="AB27" s="38"/>
      <c r="AC27" s="38"/>
      <c r="AD27" s="38"/>
      <c r="AE27" s="38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</row>
    <row r="28" spans="1:43" x14ac:dyDescent="0.25">
      <c r="A28" s="34"/>
      <c r="B28" s="35"/>
      <c r="C28" s="36"/>
      <c r="D28" s="34"/>
      <c r="E28" s="34"/>
      <c r="F28" s="34"/>
      <c r="G28" s="34"/>
      <c r="H28" s="34"/>
      <c r="I28" s="34"/>
      <c r="J28" s="34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4"/>
      <c r="X28" s="35" t="s">
        <v>60</v>
      </c>
      <c r="Y28" s="34"/>
      <c r="Z28" s="38"/>
      <c r="AA28" s="38"/>
      <c r="AB28" s="38"/>
      <c r="AC28" s="38"/>
      <c r="AD28" s="38"/>
      <c r="AE28" s="38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</row>
  </sheetData>
  <mergeCells count="88">
    <mergeCell ref="O1:V1"/>
    <mergeCell ref="AE1:AK1"/>
    <mergeCell ref="A2:V2"/>
    <mergeCell ref="W2:AQ2"/>
    <mergeCell ref="A3:A13"/>
    <mergeCell ref="B3:B13"/>
    <mergeCell ref="C3:C13"/>
    <mergeCell ref="D3:D11"/>
    <mergeCell ref="E3:J5"/>
    <mergeCell ref="K3:P5"/>
    <mergeCell ref="AF7:AK7"/>
    <mergeCell ref="AL7:AQ7"/>
    <mergeCell ref="AL3:AQ5"/>
    <mergeCell ref="E6:J6"/>
    <mergeCell ref="K6:P6"/>
    <mergeCell ref="Q6:V6"/>
    <mergeCell ref="Z6:AE6"/>
    <mergeCell ref="AF6:AK6"/>
    <mergeCell ref="AL6:AQ6"/>
    <mergeCell ref="Q3:V5"/>
    <mergeCell ref="W3:W13"/>
    <mergeCell ref="X3:X13"/>
    <mergeCell ref="Y3:Y13"/>
    <mergeCell ref="Z3:AE5"/>
    <mergeCell ref="AF3:AK5"/>
    <mergeCell ref="Z8:AB10"/>
    <mergeCell ref="N8:N13"/>
    <mergeCell ref="E7:J7"/>
    <mergeCell ref="K7:P7"/>
    <mergeCell ref="Q7:V7"/>
    <mergeCell ref="Z7:AE7"/>
    <mergeCell ref="AC8:AC13"/>
    <mergeCell ref="AD8:AD13"/>
    <mergeCell ref="AE8:AE11"/>
    <mergeCell ref="E8:G10"/>
    <mergeCell ref="H8:H13"/>
    <mergeCell ref="I8:I13"/>
    <mergeCell ref="J8:J11"/>
    <mergeCell ref="K8:M10"/>
    <mergeCell ref="V8:V11"/>
    <mergeCell ref="P12:P13"/>
    <mergeCell ref="R12:R13"/>
    <mergeCell ref="S12:S13"/>
    <mergeCell ref="V12:V13"/>
    <mergeCell ref="O8:O13"/>
    <mergeCell ref="P8:P11"/>
    <mergeCell ref="Q8:S10"/>
    <mergeCell ref="T8:T13"/>
    <mergeCell ref="U8:U13"/>
    <mergeCell ref="AK8:AK11"/>
    <mergeCell ref="AL8:AN10"/>
    <mergeCell ref="AO8:AO13"/>
    <mergeCell ref="AF11:AF13"/>
    <mergeCell ref="AG11:AH11"/>
    <mergeCell ref="AL11:AL13"/>
    <mergeCell ref="AM11:AN11"/>
    <mergeCell ref="A24:C24"/>
    <mergeCell ref="W24:Y24"/>
    <mergeCell ref="AA12:AA13"/>
    <mergeCell ref="AB12:AB13"/>
    <mergeCell ref="AE12:AE13"/>
    <mergeCell ref="D12:D13"/>
    <mergeCell ref="F12:F13"/>
    <mergeCell ref="G12:G13"/>
    <mergeCell ref="J12:J13"/>
    <mergeCell ref="L12:L13"/>
    <mergeCell ref="M12:M13"/>
    <mergeCell ref="E11:E13"/>
    <mergeCell ref="F11:G11"/>
    <mergeCell ref="K11:K13"/>
    <mergeCell ref="L11:M11"/>
    <mergeCell ref="Q11:Q13"/>
    <mergeCell ref="AM12:AM13"/>
    <mergeCell ref="AN12:AN13"/>
    <mergeCell ref="AQ12:AQ13"/>
    <mergeCell ref="B15:V15"/>
    <mergeCell ref="X15:AQ15"/>
    <mergeCell ref="AG12:AG13"/>
    <mergeCell ref="AH12:AH13"/>
    <mergeCell ref="AK12:AK13"/>
    <mergeCell ref="AP8:AP13"/>
    <mergeCell ref="AQ8:AQ11"/>
    <mergeCell ref="R11:S11"/>
    <mergeCell ref="Z11:Z13"/>
    <mergeCell ref="AA11:AB11"/>
    <mergeCell ref="AF8:AH10"/>
    <mergeCell ref="AI8:AI13"/>
    <mergeCell ref="AJ8:A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LORCA</dc:creator>
  <cp:lastModifiedBy>LORCA</cp:lastModifiedBy>
  <dcterms:created xsi:type="dcterms:W3CDTF">2016-11-11T02:33:55Z</dcterms:created>
  <dcterms:modified xsi:type="dcterms:W3CDTF">2016-11-11T08:48:37Z</dcterms:modified>
</cp:coreProperties>
</file>