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\obmeh\Лариса\Бюджет\Муниципальная программа\Постановления\Постановление №262а от 13.10.2016\Приложения к подпрограммам\"/>
    </mc:Choice>
  </mc:AlternateContent>
  <bookViews>
    <workbookView xWindow="0" yWindow="0" windowWidth="19200" windowHeight="1159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P26" i="1" l="1"/>
  <c r="AO26" i="1"/>
  <c r="AN26" i="1"/>
  <c r="AM26" i="1"/>
  <c r="AJ26" i="1"/>
  <c r="AI26" i="1"/>
  <c r="AH26" i="1"/>
  <c r="AG26" i="1"/>
  <c r="AD26" i="1"/>
  <c r="AC26" i="1"/>
  <c r="AB26" i="1"/>
  <c r="AA26" i="1"/>
  <c r="U26" i="1"/>
  <c r="T26" i="1"/>
  <c r="S26" i="1"/>
  <c r="R26" i="1"/>
  <c r="O26" i="1"/>
  <c r="N26" i="1"/>
  <c r="M26" i="1"/>
  <c r="L26" i="1"/>
  <c r="I26" i="1"/>
  <c r="H26" i="1"/>
  <c r="G26" i="1"/>
  <c r="F26" i="1"/>
  <c r="AQ25" i="1"/>
  <c r="AK25" i="1"/>
  <c r="V25" i="1"/>
  <c r="D25" i="1" s="1"/>
  <c r="Q25" i="1"/>
  <c r="AQ24" i="1"/>
  <c r="AK24" i="1"/>
  <c r="D24" i="1" s="1"/>
  <c r="AE24" i="1"/>
  <c r="V24" i="1"/>
  <c r="Q24" i="1"/>
  <c r="P24" i="1"/>
  <c r="K24" i="1"/>
  <c r="J24" i="1"/>
  <c r="E24" i="1"/>
  <c r="AL23" i="1"/>
  <c r="AQ23" i="1" s="1"/>
  <c r="AF23" i="1"/>
  <c r="AK23" i="1" s="1"/>
  <c r="Z23" i="1"/>
  <c r="AE23" i="1" s="1"/>
  <c r="Q23" i="1"/>
  <c r="V23" i="1" s="1"/>
  <c r="K23" i="1"/>
  <c r="P23" i="1" s="1"/>
  <c r="E23" i="1"/>
  <c r="J23" i="1" s="1"/>
  <c r="AQ22" i="1"/>
  <c r="AL22" i="1"/>
  <c r="AK22" i="1"/>
  <c r="AF22" i="1"/>
  <c r="AE22" i="1"/>
  <c r="Z22" i="1"/>
  <c r="V22" i="1"/>
  <c r="Q22" i="1"/>
  <c r="P22" i="1"/>
  <c r="K22" i="1"/>
  <c r="J22" i="1"/>
  <c r="D22" i="1" s="1"/>
  <c r="E22" i="1"/>
  <c r="AL21" i="1"/>
  <c r="AQ21" i="1" s="1"/>
  <c r="AF21" i="1"/>
  <c r="AK21" i="1" s="1"/>
  <c r="Z21" i="1"/>
  <c r="AE21" i="1" s="1"/>
  <c r="Q21" i="1"/>
  <c r="V21" i="1" s="1"/>
  <c r="K21" i="1"/>
  <c r="P21" i="1" s="1"/>
  <c r="E21" i="1"/>
  <c r="J21" i="1" s="1"/>
  <c r="AQ20" i="1"/>
  <c r="AL20" i="1"/>
  <c r="AK20" i="1"/>
  <c r="AF20" i="1"/>
  <c r="AE20" i="1"/>
  <c r="Z20" i="1"/>
  <c r="V20" i="1"/>
  <c r="Q20" i="1"/>
  <c r="P20" i="1"/>
  <c r="D20" i="1" s="1"/>
  <c r="K20" i="1"/>
  <c r="J20" i="1"/>
  <c r="E20" i="1"/>
  <c r="AL19" i="1"/>
  <c r="AQ19" i="1" s="1"/>
  <c r="AF19" i="1"/>
  <c r="AK19" i="1" s="1"/>
  <c r="Z19" i="1"/>
  <c r="AE19" i="1" s="1"/>
  <c r="Q19" i="1"/>
  <c r="V19" i="1" s="1"/>
  <c r="K19" i="1"/>
  <c r="P19" i="1" s="1"/>
  <c r="E19" i="1"/>
  <c r="E26" i="1" s="1"/>
  <c r="AQ18" i="1"/>
  <c r="AL18" i="1"/>
  <c r="AK18" i="1"/>
  <c r="AF18" i="1"/>
  <c r="AE18" i="1"/>
  <c r="Z18" i="1"/>
  <c r="V18" i="1"/>
  <c r="Q18" i="1"/>
  <c r="P18" i="1"/>
  <c r="K18" i="1"/>
  <c r="J18" i="1"/>
  <c r="D18" i="1" s="1"/>
  <c r="E18" i="1"/>
  <c r="AL17" i="1"/>
  <c r="AQ17" i="1" s="1"/>
  <c r="AF17" i="1"/>
  <c r="AK17" i="1" s="1"/>
  <c r="Z17" i="1"/>
  <c r="AE17" i="1" s="1"/>
  <c r="Q17" i="1"/>
  <c r="V17" i="1" s="1"/>
  <c r="K17" i="1"/>
  <c r="P17" i="1" s="1"/>
  <c r="E17" i="1"/>
  <c r="J17" i="1" s="1"/>
  <c r="AQ16" i="1"/>
  <c r="AL16" i="1"/>
  <c r="AL26" i="1" s="1"/>
  <c r="AK16" i="1"/>
  <c r="AK26" i="1" s="1"/>
  <c r="AF16" i="1"/>
  <c r="AE16" i="1"/>
  <c r="Z16" i="1"/>
  <c r="Z26" i="1" s="1"/>
  <c r="V16" i="1"/>
  <c r="V26" i="1" s="1"/>
  <c r="Q16" i="1"/>
  <c r="P16" i="1"/>
  <c r="K16" i="1"/>
  <c r="K26" i="1" s="1"/>
  <c r="J16" i="1"/>
  <c r="E16" i="1"/>
  <c r="D23" i="1" l="1"/>
  <c r="AE26" i="1"/>
  <c r="P26" i="1"/>
  <c r="AQ26" i="1"/>
  <c r="D17" i="1"/>
  <c r="D21" i="1"/>
  <c r="D16" i="1"/>
  <c r="D26" i="1" s="1"/>
  <c r="Q26" i="1"/>
  <c r="AF26" i="1"/>
  <c r="J19" i="1"/>
  <c r="D19" i="1" s="1"/>
  <c r="J26" i="1" l="1"/>
</calcChain>
</file>

<file path=xl/sharedStrings.xml><?xml version="1.0" encoding="utf-8"?>
<sst xmlns="http://schemas.openxmlformats.org/spreadsheetml/2006/main" count="135" uniqueCount="67">
  <si>
    <t>Приложение 1 к подпрограмме Таежнинского сельсовета "Развитие транспортной системы  МО Таежнинский сельсовет"                                 на 2014-2019 годы</t>
  </si>
  <si>
    <t>НАПРАВЛЕНИЯ И ОБЪЕМЫ ФИНАНСИРОВАНИЯ ПРОГРАММЫ</t>
  </si>
  <si>
    <t>№ п/п</t>
  </si>
  <si>
    <t>Подпрограммы и основные мероприятия МП</t>
  </si>
  <si>
    <t>КЦСР</t>
  </si>
  <si>
    <t>Общий объем финансирования, тыс.руб.</t>
  </si>
  <si>
    <t>2014 год</t>
  </si>
  <si>
    <t>2015 год</t>
  </si>
  <si>
    <t>2016 год</t>
  </si>
  <si>
    <t>2017 год</t>
  </si>
  <si>
    <t>2018 год</t>
  </si>
  <si>
    <t>2019 год</t>
  </si>
  <si>
    <t xml:space="preserve">Объем финансирования &lt;*&gt;,   </t>
  </si>
  <si>
    <t xml:space="preserve">           тыс. руб.</t>
  </si>
  <si>
    <t xml:space="preserve">           тыс. руб..</t>
  </si>
  <si>
    <t>МБ</t>
  </si>
  <si>
    <t>ПУ</t>
  </si>
  <si>
    <t>КБ        &lt;**&gt;</t>
  </si>
  <si>
    <t>Итого финансирование 2014 год</t>
  </si>
  <si>
    <t>КБ      &lt;**&gt;</t>
  </si>
  <si>
    <t>Итого финансирование 2015 год</t>
  </si>
  <si>
    <t>КБ &lt;**&gt;</t>
  </si>
  <si>
    <t>Итого финансирование 2016 год</t>
  </si>
  <si>
    <t>КБ    &lt;**&gt;</t>
  </si>
  <si>
    <t>Итого финансирование 2017 год</t>
  </si>
  <si>
    <t>Итого финансирование 2018 год</t>
  </si>
  <si>
    <t>Итого финансирование 2019 год</t>
  </si>
  <si>
    <t>всего</t>
  </si>
  <si>
    <t>в т.ч.</t>
  </si>
  <si>
    <t>(11+17+23+29)</t>
  </si>
  <si>
    <t>БДО</t>
  </si>
  <si>
    <t>БПО</t>
  </si>
  <si>
    <t>(6+9+10)</t>
  </si>
  <si>
    <t>(12+15+16)</t>
  </si>
  <si>
    <t>(18+21+22)</t>
  </si>
  <si>
    <t>(24+27+28)</t>
  </si>
  <si>
    <t>(30+33+34)</t>
  </si>
  <si>
    <t>1.</t>
  </si>
  <si>
    <t>Подпрограмма «Развитие транспортной системы МО Таежнинский сельсовет от чрезвычайных ситуаций»</t>
  </si>
  <si>
    <t>1.1</t>
  </si>
  <si>
    <t>Содержание автомобильных дорог общего пользования местного значения (в том числе грейдирование, уборка и вывоз снега, очистка обочин и бордюров от земли и т.д.), в т.ч.</t>
  </si>
  <si>
    <t>Содержание автомобильных дорог общего пользования местного значения (в том числе грейдирование, уборка и вывоз снега, очистка обочин и бордюров от земли и т.д.)</t>
  </si>
  <si>
    <t>1.2</t>
  </si>
  <si>
    <t>Ремонт дорог со щебеночным покрытием с добавлением щебня и камня</t>
  </si>
  <si>
    <t>1.3</t>
  </si>
  <si>
    <t>Устройство недостающих искусственных сооружений, элементов системы водоотвода (в том числе водоотводных канав, водопропускных ж/б или металлических труб и других элементов)</t>
  </si>
  <si>
    <t>1.4</t>
  </si>
  <si>
    <t>Очистка территории и устройство дорожного земляного полотна в п. Таежный</t>
  </si>
  <si>
    <t>1.5</t>
  </si>
  <si>
    <t xml:space="preserve">Замена старых и строительство новых тротуаров (в том числе приобретение и доставка расходных материалов и т.д.)  </t>
  </si>
  <si>
    <t>1.6</t>
  </si>
  <si>
    <t>Выполнение работ по составлению  плана организации дорожного движения, паспортизации земельного участка занятого дорогами</t>
  </si>
  <si>
    <t>1.7</t>
  </si>
  <si>
    <t>Приобретение и установка дорожно-знаковой информации, искусственных дорожных неровностей п. Таежный (в том числе знак "Искусственная неровность" на ул. Строителей "Аптека"</t>
  </si>
  <si>
    <t>1.8</t>
  </si>
  <si>
    <t>Нанесение дорожной разметки "Пешеходный переход" в п. Таежный на ул. Новая МКОУ Таежнинская СОШ №7, ул. Дорожная МКОУ Таежнинская СОШ №20, ул. Сторителей "Аптека"</t>
  </si>
  <si>
    <t>1.9</t>
  </si>
  <si>
    <t>Субсидия на 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 края</t>
  </si>
  <si>
    <t>Субсидия на содержание и ремонт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 края</t>
  </si>
  <si>
    <t>1.10</t>
  </si>
  <si>
    <t xml:space="preserve">Софинансирование на содержание автомобильных дорог общего пользования местного значения городских округов, городских и сельских поселений </t>
  </si>
  <si>
    <t>41400S3930</t>
  </si>
  <si>
    <t>Всего по подпрограмме</t>
  </si>
  <si>
    <t>Примечания: МБ – средства местного бюджета; ПУ – платные услуги; КБ – средства краевого бюджета.</t>
  </si>
  <si>
    <t xml:space="preserve">&lt;*&gt; в случае наличия других источников финансирования (внебюджетных источников, средства федерального бюджета) необходимо добавить столбцы </t>
  </si>
  <si>
    <t>для полного отражения объемов финансирования</t>
  </si>
  <si>
    <t>&lt;**&gt; данные столбцы таблицы могут не присутствовать в случае отсутствия финансирования мероприятий со стороны краевого и/или федерального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</si>
</sst>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2" fontId="1" fillId="0" borderId="4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0" fillId="2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 vertical="center" wrapText="1"/>
    </xf>
    <xf numFmtId="0" fontId="0" fillId="0" borderId="0" xfId="0" applyFont="1" applyFill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3" fillId="0" borderId="4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2" fontId="3" fillId="0" borderId="6" xfId="0" applyNumberFormat="1" applyFont="1" applyFill="1" applyBorder="1" applyAlignment="1">
      <alignment horizontal="right" vertical="center" wrapText="1"/>
    </xf>
    <xf numFmtId="2" fontId="1" fillId="2" borderId="4" xfId="0" applyNumberFormat="1" applyFont="1" applyFill="1" applyBorder="1" applyAlignment="1">
      <alignment horizontal="right" vertical="center" wrapText="1"/>
    </xf>
    <xf numFmtId="49" fontId="3" fillId="0" borderId="6" xfId="0" applyNumberFormat="1" applyFont="1" applyFill="1" applyBorder="1" applyAlignment="1">
      <alignment horizontal="center" vertical="top" wrapText="1"/>
    </xf>
    <xf numFmtId="0" fontId="3" fillId="0" borderId="4" xfId="0" applyFont="1" applyBorder="1" applyAlignment="1">
      <alignment vertical="top"/>
    </xf>
    <xf numFmtId="2" fontId="4" fillId="0" borderId="6" xfId="0" applyNumberFormat="1" applyFont="1" applyFill="1" applyBorder="1" applyAlignment="1">
      <alignment horizontal="right" vertical="center" wrapText="1"/>
    </xf>
    <xf numFmtId="2" fontId="3" fillId="2" borderId="6" xfId="0" applyNumberFormat="1" applyFont="1" applyFill="1" applyBorder="1" applyAlignment="1">
      <alignment horizontal="right" vertical="center" wrapText="1"/>
    </xf>
    <xf numFmtId="2" fontId="3" fillId="0" borderId="4" xfId="0" applyNumberFormat="1" applyFont="1" applyFill="1" applyBorder="1" applyAlignment="1">
      <alignment horizontal="right" vertical="center" wrapText="1"/>
    </xf>
    <xf numFmtId="0" fontId="4" fillId="0" borderId="6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2" fontId="4" fillId="0" borderId="2" xfId="0" applyNumberFormat="1" applyFont="1" applyFill="1" applyBorder="1" applyAlignment="1">
      <alignment horizontal="right" vertical="center" wrapText="1"/>
    </xf>
    <xf numFmtId="2" fontId="4" fillId="0" borderId="6" xfId="0" applyNumberFormat="1" applyFont="1" applyFill="1" applyBorder="1" applyAlignment="1">
      <alignment horizontal="center" vertical="center" wrapText="1"/>
    </xf>
    <xf numFmtId="2" fontId="4" fillId="0" borderId="7" xfId="0" applyNumberFormat="1" applyFont="1" applyFill="1" applyBorder="1" applyAlignment="1">
      <alignment horizontal="center" vertical="center" wrapText="1"/>
    </xf>
    <xf numFmtId="2" fontId="4" fillId="0" borderId="8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3" fillId="0" borderId="0" xfId="0" applyFont="1" applyFill="1"/>
    <xf numFmtId="0" fontId="0" fillId="2" borderId="0" xfId="0" applyFont="1" applyFill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30"/>
  <sheetViews>
    <sheetView tabSelected="1" workbookViewId="0">
      <selection sqref="A1:XFD1048576"/>
    </sheetView>
  </sheetViews>
  <sheetFormatPr defaultRowHeight="15" x14ac:dyDescent="0.25"/>
  <cols>
    <col min="1" max="1" width="6.5703125" style="2" customWidth="1"/>
    <col min="2" max="2" width="31.5703125" style="2" customWidth="1"/>
    <col min="3" max="3" width="12.85546875" style="2" customWidth="1"/>
    <col min="4" max="4" width="13" style="2" customWidth="1"/>
    <col min="5" max="5" width="9.140625" style="2"/>
    <col min="6" max="6" width="6" style="2" customWidth="1"/>
    <col min="7" max="7" width="9.140625" style="2"/>
    <col min="8" max="8" width="6.140625" style="2" customWidth="1"/>
    <col min="9" max="9" width="7.85546875" style="2" customWidth="1"/>
    <col min="10" max="10" width="9.85546875" style="2" customWidth="1"/>
    <col min="11" max="11" width="9.140625" style="2"/>
    <col min="12" max="12" width="5.140625" style="2" customWidth="1"/>
    <col min="13" max="13" width="9.140625" style="2"/>
    <col min="14" max="14" width="5.28515625" style="2" customWidth="1"/>
    <col min="15" max="15" width="8.85546875" style="2" customWidth="1"/>
    <col min="16" max="16" width="10.140625" style="2" customWidth="1"/>
    <col min="17" max="17" width="9.140625" style="2"/>
    <col min="18" max="18" width="5.7109375" style="2" customWidth="1"/>
    <col min="19" max="19" width="9.140625" style="2"/>
    <col min="20" max="20" width="5.140625" style="2" customWidth="1"/>
    <col min="21" max="21" width="8.85546875" style="2" customWidth="1"/>
    <col min="22" max="22" width="9.140625" style="2" customWidth="1"/>
    <col min="23" max="23" width="6.140625" style="2" customWidth="1"/>
    <col min="24" max="24" width="19.28515625" style="2" customWidth="1"/>
    <col min="25" max="25" width="13.85546875" style="2" customWidth="1"/>
    <col min="26" max="26" width="9.140625" style="60"/>
    <col min="27" max="27" width="5.85546875" style="60" customWidth="1"/>
    <col min="28" max="28" width="9.140625" style="60"/>
    <col min="29" max="29" width="5.140625" style="60" customWidth="1"/>
    <col min="30" max="30" width="6.140625" style="60" customWidth="1"/>
    <col min="31" max="31" width="10.140625" style="60" customWidth="1"/>
    <col min="32" max="32" width="9.140625" style="2"/>
    <col min="33" max="33" width="5.5703125" style="2" customWidth="1"/>
    <col min="34" max="34" width="9.140625" style="2"/>
    <col min="35" max="36" width="5.42578125" style="2" customWidth="1"/>
    <col min="37" max="38" width="9.140625" style="2"/>
    <col min="39" max="39" width="5.5703125" style="2" customWidth="1"/>
    <col min="40" max="40" width="9.140625" style="2"/>
    <col min="41" max="42" width="5.42578125" style="2" customWidth="1"/>
    <col min="43" max="16384" width="9.140625" style="2"/>
  </cols>
  <sheetData>
    <row r="1" spans="1:44" ht="43.5" customHeight="1" x14ac:dyDescent="0.25">
      <c r="D1" s="3"/>
      <c r="E1" s="4"/>
      <c r="F1" s="4"/>
      <c r="G1" s="4"/>
      <c r="H1" s="4"/>
      <c r="I1" s="4"/>
      <c r="J1" s="5"/>
      <c r="K1" s="5"/>
      <c r="L1" s="5"/>
      <c r="M1" s="5"/>
      <c r="N1" s="5"/>
      <c r="O1" s="6" t="s">
        <v>0</v>
      </c>
      <c r="P1" s="6"/>
      <c r="Q1" s="6"/>
      <c r="R1" s="6"/>
      <c r="S1" s="6"/>
      <c r="T1" s="6"/>
      <c r="U1" s="6"/>
      <c r="V1" s="6"/>
      <c r="W1" s="5"/>
      <c r="X1" s="5"/>
      <c r="Y1" s="5"/>
      <c r="Z1" s="7"/>
      <c r="AA1" s="7"/>
      <c r="AB1" s="7"/>
      <c r="AC1" s="7"/>
      <c r="AD1" s="7"/>
      <c r="AE1" s="8"/>
      <c r="AF1" s="8"/>
      <c r="AG1" s="8"/>
      <c r="AH1" s="8"/>
      <c r="AI1" s="8"/>
      <c r="AJ1" s="8"/>
      <c r="AK1" s="8"/>
      <c r="AL1" s="9"/>
      <c r="AM1" s="9"/>
      <c r="AN1" s="9"/>
      <c r="AO1" s="9"/>
      <c r="AP1" s="9"/>
      <c r="AQ1" s="9"/>
      <c r="AR1" s="10"/>
    </row>
    <row r="2" spans="1:44" ht="43.5" customHeight="1" x14ac:dyDescent="0.2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 t="s">
        <v>1</v>
      </c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</row>
    <row r="3" spans="1:44" ht="15" customHeight="1" x14ac:dyDescent="0.25">
      <c r="A3" s="12" t="s">
        <v>2</v>
      </c>
      <c r="B3" s="12" t="s">
        <v>3</v>
      </c>
      <c r="C3" s="12" t="s">
        <v>4</v>
      </c>
      <c r="D3" s="12" t="s">
        <v>5</v>
      </c>
      <c r="E3" s="12" t="s">
        <v>6</v>
      </c>
      <c r="F3" s="12"/>
      <c r="G3" s="12"/>
      <c r="H3" s="12"/>
      <c r="I3" s="12"/>
      <c r="J3" s="12"/>
      <c r="K3" s="12" t="s">
        <v>7</v>
      </c>
      <c r="L3" s="12"/>
      <c r="M3" s="12"/>
      <c r="N3" s="12"/>
      <c r="O3" s="12"/>
      <c r="P3" s="12"/>
      <c r="Q3" s="12" t="s">
        <v>8</v>
      </c>
      <c r="R3" s="12"/>
      <c r="S3" s="12"/>
      <c r="T3" s="12"/>
      <c r="U3" s="12"/>
      <c r="V3" s="12"/>
      <c r="W3" s="13" t="s">
        <v>2</v>
      </c>
      <c r="X3" s="13" t="s">
        <v>3</v>
      </c>
      <c r="Y3" s="13" t="s">
        <v>4</v>
      </c>
      <c r="Z3" s="14" t="s">
        <v>9</v>
      </c>
      <c r="AA3" s="14"/>
      <c r="AB3" s="14"/>
      <c r="AC3" s="14"/>
      <c r="AD3" s="14"/>
      <c r="AE3" s="14"/>
      <c r="AF3" s="12" t="s">
        <v>10</v>
      </c>
      <c r="AG3" s="12"/>
      <c r="AH3" s="12"/>
      <c r="AI3" s="12"/>
      <c r="AJ3" s="12"/>
      <c r="AK3" s="12"/>
      <c r="AL3" s="15" t="s">
        <v>11</v>
      </c>
      <c r="AM3" s="15"/>
      <c r="AN3" s="15"/>
      <c r="AO3" s="15"/>
      <c r="AP3" s="15"/>
      <c r="AQ3" s="15"/>
    </row>
    <row r="4" spans="1:44" x14ac:dyDescent="0.25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6"/>
      <c r="X4" s="16"/>
      <c r="Y4" s="16"/>
      <c r="Z4" s="17"/>
      <c r="AA4" s="17"/>
      <c r="AB4" s="17"/>
      <c r="AC4" s="17"/>
      <c r="AD4" s="17"/>
      <c r="AE4" s="17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</row>
    <row r="5" spans="1:44" x14ac:dyDescent="0.25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6"/>
      <c r="X5" s="16"/>
      <c r="Y5" s="16"/>
      <c r="Z5" s="17"/>
      <c r="AA5" s="17"/>
      <c r="AB5" s="17"/>
      <c r="AC5" s="17"/>
      <c r="AD5" s="17"/>
      <c r="AE5" s="17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</row>
    <row r="6" spans="1:44" x14ac:dyDescent="0.25">
      <c r="A6" s="15"/>
      <c r="B6" s="15"/>
      <c r="C6" s="15"/>
      <c r="D6" s="15"/>
      <c r="E6" s="18" t="s">
        <v>12</v>
      </c>
      <c r="F6" s="19"/>
      <c r="G6" s="19"/>
      <c r="H6" s="19"/>
      <c r="I6" s="19"/>
      <c r="J6" s="20"/>
      <c r="K6" s="15" t="s">
        <v>12</v>
      </c>
      <c r="L6" s="15"/>
      <c r="M6" s="15"/>
      <c r="N6" s="15"/>
      <c r="O6" s="15"/>
      <c r="P6" s="15"/>
      <c r="Q6" s="15" t="s">
        <v>12</v>
      </c>
      <c r="R6" s="15"/>
      <c r="S6" s="15"/>
      <c r="T6" s="15"/>
      <c r="U6" s="15"/>
      <c r="V6" s="15"/>
      <c r="W6" s="16"/>
      <c r="X6" s="16"/>
      <c r="Y6" s="16"/>
      <c r="Z6" s="17" t="s">
        <v>12</v>
      </c>
      <c r="AA6" s="17"/>
      <c r="AB6" s="17"/>
      <c r="AC6" s="17"/>
      <c r="AD6" s="17"/>
      <c r="AE6" s="17"/>
      <c r="AF6" s="15" t="s">
        <v>12</v>
      </c>
      <c r="AG6" s="15"/>
      <c r="AH6" s="15"/>
      <c r="AI6" s="15"/>
      <c r="AJ6" s="15"/>
      <c r="AK6" s="15"/>
      <c r="AL6" s="15" t="s">
        <v>12</v>
      </c>
      <c r="AM6" s="15"/>
      <c r="AN6" s="15"/>
      <c r="AO6" s="15"/>
      <c r="AP6" s="15"/>
      <c r="AQ6" s="15"/>
    </row>
    <row r="7" spans="1:44" x14ac:dyDescent="0.25">
      <c r="A7" s="15"/>
      <c r="B7" s="15"/>
      <c r="C7" s="15"/>
      <c r="D7" s="15"/>
      <c r="E7" s="18" t="s">
        <v>13</v>
      </c>
      <c r="F7" s="19"/>
      <c r="G7" s="19"/>
      <c r="H7" s="19"/>
      <c r="I7" s="19"/>
      <c r="J7" s="20"/>
      <c r="K7" s="15" t="s">
        <v>14</v>
      </c>
      <c r="L7" s="15"/>
      <c r="M7" s="15"/>
      <c r="N7" s="15"/>
      <c r="O7" s="15"/>
      <c r="P7" s="15"/>
      <c r="Q7" s="15" t="s">
        <v>13</v>
      </c>
      <c r="R7" s="15"/>
      <c r="S7" s="15"/>
      <c r="T7" s="15"/>
      <c r="U7" s="15"/>
      <c r="V7" s="15"/>
      <c r="W7" s="16"/>
      <c r="X7" s="16"/>
      <c r="Y7" s="16"/>
      <c r="Z7" s="17" t="s">
        <v>13</v>
      </c>
      <c r="AA7" s="17"/>
      <c r="AB7" s="17"/>
      <c r="AC7" s="17"/>
      <c r="AD7" s="17"/>
      <c r="AE7" s="17"/>
      <c r="AF7" s="15" t="s">
        <v>13</v>
      </c>
      <c r="AG7" s="15"/>
      <c r="AH7" s="15"/>
      <c r="AI7" s="15"/>
      <c r="AJ7" s="15"/>
      <c r="AK7" s="15"/>
      <c r="AL7" s="15" t="s">
        <v>13</v>
      </c>
      <c r="AM7" s="15"/>
      <c r="AN7" s="15"/>
      <c r="AO7" s="15"/>
      <c r="AP7" s="15"/>
      <c r="AQ7" s="15"/>
    </row>
    <row r="8" spans="1:44" ht="15" customHeight="1" x14ac:dyDescent="0.25">
      <c r="A8" s="15"/>
      <c r="B8" s="15"/>
      <c r="C8" s="15"/>
      <c r="D8" s="15"/>
      <c r="E8" s="15" t="s">
        <v>15</v>
      </c>
      <c r="F8" s="15"/>
      <c r="G8" s="15"/>
      <c r="H8" s="15" t="s">
        <v>16</v>
      </c>
      <c r="I8" s="15" t="s">
        <v>17</v>
      </c>
      <c r="J8" s="13" t="s">
        <v>18</v>
      </c>
      <c r="K8" s="15" t="s">
        <v>15</v>
      </c>
      <c r="L8" s="15"/>
      <c r="M8" s="15"/>
      <c r="N8" s="15" t="s">
        <v>16</v>
      </c>
      <c r="O8" s="13" t="s">
        <v>19</v>
      </c>
      <c r="P8" s="13" t="s">
        <v>20</v>
      </c>
      <c r="Q8" s="15" t="s">
        <v>15</v>
      </c>
      <c r="R8" s="15"/>
      <c r="S8" s="15"/>
      <c r="T8" s="15" t="s">
        <v>16</v>
      </c>
      <c r="U8" s="13" t="s">
        <v>21</v>
      </c>
      <c r="V8" s="13" t="s">
        <v>22</v>
      </c>
      <c r="W8" s="16"/>
      <c r="X8" s="16"/>
      <c r="Y8" s="16"/>
      <c r="Z8" s="21" t="s">
        <v>15</v>
      </c>
      <c r="AA8" s="22"/>
      <c r="AB8" s="23"/>
      <c r="AC8" s="17" t="s">
        <v>16</v>
      </c>
      <c r="AD8" s="24" t="s">
        <v>23</v>
      </c>
      <c r="AE8" s="24" t="s">
        <v>24</v>
      </c>
      <c r="AF8" s="15" t="s">
        <v>15</v>
      </c>
      <c r="AG8" s="15"/>
      <c r="AH8" s="15"/>
      <c r="AI8" s="15" t="s">
        <v>16</v>
      </c>
      <c r="AJ8" s="13" t="s">
        <v>23</v>
      </c>
      <c r="AK8" s="13" t="s">
        <v>25</v>
      </c>
      <c r="AL8" s="15" t="s">
        <v>15</v>
      </c>
      <c r="AM8" s="15"/>
      <c r="AN8" s="15"/>
      <c r="AO8" s="15" t="s">
        <v>16</v>
      </c>
      <c r="AP8" s="13" t="s">
        <v>23</v>
      </c>
      <c r="AQ8" s="13" t="s">
        <v>26</v>
      </c>
    </row>
    <row r="9" spans="1:44" x14ac:dyDescent="0.25">
      <c r="A9" s="15"/>
      <c r="B9" s="15"/>
      <c r="C9" s="15"/>
      <c r="D9" s="15"/>
      <c r="E9" s="15"/>
      <c r="F9" s="15"/>
      <c r="G9" s="15"/>
      <c r="H9" s="15"/>
      <c r="I9" s="15"/>
      <c r="J9" s="16"/>
      <c r="K9" s="15"/>
      <c r="L9" s="15"/>
      <c r="M9" s="15"/>
      <c r="N9" s="15"/>
      <c r="O9" s="16"/>
      <c r="P9" s="16"/>
      <c r="Q9" s="15"/>
      <c r="R9" s="15"/>
      <c r="S9" s="15"/>
      <c r="T9" s="15"/>
      <c r="U9" s="16"/>
      <c r="V9" s="16"/>
      <c r="W9" s="16"/>
      <c r="X9" s="16"/>
      <c r="Y9" s="16"/>
      <c r="Z9" s="25"/>
      <c r="AA9" s="26"/>
      <c r="AB9" s="27"/>
      <c r="AC9" s="17"/>
      <c r="AD9" s="28"/>
      <c r="AE9" s="28"/>
      <c r="AF9" s="15"/>
      <c r="AG9" s="15"/>
      <c r="AH9" s="15"/>
      <c r="AI9" s="15"/>
      <c r="AJ9" s="16"/>
      <c r="AK9" s="16"/>
      <c r="AL9" s="15"/>
      <c r="AM9" s="15"/>
      <c r="AN9" s="15"/>
      <c r="AO9" s="15"/>
      <c r="AP9" s="16"/>
      <c r="AQ9" s="16"/>
    </row>
    <row r="10" spans="1:44" x14ac:dyDescent="0.25">
      <c r="A10" s="15"/>
      <c r="B10" s="15"/>
      <c r="C10" s="15"/>
      <c r="D10" s="15"/>
      <c r="E10" s="15"/>
      <c r="F10" s="15"/>
      <c r="G10" s="15"/>
      <c r="H10" s="15"/>
      <c r="I10" s="15"/>
      <c r="J10" s="16"/>
      <c r="K10" s="15"/>
      <c r="L10" s="15"/>
      <c r="M10" s="15"/>
      <c r="N10" s="15"/>
      <c r="O10" s="16"/>
      <c r="P10" s="16"/>
      <c r="Q10" s="15"/>
      <c r="R10" s="15"/>
      <c r="S10" s="15"/>
      <c r="T10" s="15"/>
      <c r="U10" s="16"/>
      <c r="V10" s="16"/>
      <c r="W10" s="16"/>
      <c r="X10" s="16"/>
      <c r="Y10" s="16"/>
      <c r="Z10" s="29"/>
      <c r="AA10" s="30"/>
      <c r="AB10" s="31"/>
      <c r="AC10" s="17"/>
      <c r="AD10" s="28"/>
      <c r="AE10" s="28"/>
      <c r="AF10" s="15"/>
      <c r="AG10" s="15"/>
      <c r="AH10" s="15"/>
      <c r="AI10" s="15"/>
      <c r="AJ10" s="16"/>
      <c r="AK10" s="16"/>
      <c r="AL10" s="15"/>
      <c r="AM10" s="15"/>
      <c r="AN10" s="15"/>
      <c r="AO10" s="15"/>
      <c r="AP10" s="16"/>
      <c r="AQ10" s="16"/>
    </row>
    <row r="11" spans="1:44" x14ac:dyDescent="0.25">
      <c r="A11" s="15"/>
      <c r="B11" s="15"/>
      <c r="C11" s="15"/>
      <c r="D11" s="15"/>
      <c r="E11" s="15" t="s">
        <v>27</v>
      </c>
      <c r="F11" s="15" t="s">
        <v>28</v>
      </c>
      <c r="G11" s="15"/>
      <c r="H11" s="15"/>
      <c r="I11" s="15"/>
      <c r="J11" s="12"/>
      <c r="K11" s="15" t="s">
        <v>27</v>
      </c>
      <c r="L11" s="15" t="s">
        <v>28</v>
      </c>
      <c r="M11" s="15"/>
      <c r="N11" s="15"/>
      <c r="O11" s="16"/>
      <c r="P11" s="12"/>
      <c r="Q11" s="15" t="s">
        <v>27</v>
      </c>
      <c r="R11" s="15" t="s">
        <v>28</v>
      </c>
      <c r="S11" s="15"/>
      <c r="T11" s="15"/>
      <c r="U11" s="16"/>
      <c r="V11" s="12"/>
      <c r="W11" s="16"/>
      <c r="X11" s="16"/>
      <c r="Y11" s="16"/>
      <c r="Z11" s="24" t="s">
        <v>27</v>
      </c>
      <c r="AA11" s="32" t="s">
        <v>28</v>
      </c>
      <c r="AB11" s="33"/>
      <c r="AC11" s="17"/>
      <c r="AD11" s="28"/>
      <c r="AE11" s="14"/>
      <c r="AF11" s="15" t="s">
        <v>27</v>
      </c>
      <c r="AG11" s="15" t="s">
        <v>28</v>
      </c>
      <c r="AH11" s="15"/>
      <c r="AI11" s="15"/>
      <c r="AJ11" s="16"/>
      <c r="AK11" s="12"/>
      <c r="AL11" s="15" t="s">
        <v>27</v>
      </c>
      <c r="AM11" s="15" t="s">
        <v>28</v>
      </c>
      <c r="AN11" s="15"/>
      <c r="AO11" s="15"/>
      <c r="AP11" s="16"/>
      <c r="AQ11" s="12"/>
    </row>
    <row r="12" spans="1:44" x14ac:dyDescent="0.25">
      <c r="A12" s="15"/>
      <c r="B12" s="15"/>
      <c r="C12" s="15"/>
      <c r="D12" s="15" t="s">
        <v>29</v>
      </c>
      <c r="E12" s="15"/>
      <c r="F12" s="15" t="s">
        <v>30</v>
      </c>
      <c r="G12" s="15" t="s">
        <v>31</v>
      </c>
      <c r="H12" s="15"/>
      <c r="I12" s="15"/>
      <c r="J12" s="15" t="s">
        <v>32</v>
      </c>
      <c r="K12" s="15"/>
      <c r="L12" s="15" t="s">
        <v>30</v>
      </c>
      <c r="M12" s="15" t="s">
        <v>31</v>
      </c>
      <c r="N12" s="15"/>
      <c r="O12" s="16"/>
      <c r="P12" s="15" t="s">
        <v>33</v>
      </c>
      <c r="Q12" s="15"/>
      <c r="R12" s="15" t="s">
        <v>30</v>
      </c>
      <c r="S12" s="15" t="s">
        <v>31</v>
      </c>
      <c r="T12" s="15"/>
      <c r="U12" s="16"/>
      <c r="V12" s="15" t="s">
        <v>34</v>
      </c>
      <c r="W12" s="16"/>
      <c r="X12" s="16"/>
      <c r="Y12" s="16"/>
      <c r="Z12" s="28"/>
      <c r="AA12" s="24" t="s">
        <v>30</v>
      </c>
      <c r="AB12" s="24" t="s">
        <v>31</v>
      </c>
      <c r="AC12" s="17"/>
      <c r="AD12" s="28"/>
      <c r="AE12" s="17" t="s">
        <v>35</v>
      </c>
      <c r="AF12" s="15"/>
      <c r="AG12" s="15" t="s">
        <v>30</v>
      </c>
      <c r="AH12" s="15" t="s">
        <v>31</v>
      </c>
      <c r="AI12" s="15"/>
      <c r="AJ12" s="16"/>
      <c r="AK12" s="15" t="s">
        <v>36</v>
      </c>
      <c r="AL12" s="15"/>
      <c r="AM12" s="15" t="s">
        <v>30</v>
      </c>
      <c r="AN12" s="15" t="s">
        <v>31</v>
      </c>
      <c r="AO12" s="15"/>
      <c r="AP12" s="16"/>
      <c r="AQ12" s="15" t="s">
        <v>36</v>
      </c>
    </row>
    <row r="13" spans="1:44" x14ac:dyDescent="0.25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2"/>
      <c r="P13" s="15"/>
      <c r="Q13" s="15"/>
      <c r="R13" s="15"/>
      <c r="S13" s="15"/>
      <c r="T13" s="15"/>
      <c r="U13" s="12"/>
      <c r="V13" s="15"/>
      <c r="W13" s="12"/>
      <c r="X13" s="12"/>
      <c r="Y13" s="12"/>
      <c r="Z13" s="14"/>
      <c r="AA13" s="14"/>
      <c r="AB13" s="14"/>
      <c r="AC13" s="17"/>
      <c r="AD13" s="14"/>
      <c r="AE13" s="17"/>
      <c r="AF13" s="15"/>
      <c r="AG13" s="15"/>
      <c r="AH13" s="15"/>
      <c r="AI13" s="15"/>
      <c r="AJ13" s="12"/>
      <c r="AK13" s="15"/>
      <c r="AL13" s="15"/>
      <c r="AM13" s="15"/>
      <c r="AN13" s="15"/>
      <c r="AO13" s="15"/>
      <c r="AP13" s="12"/>
      <c r="AQ13" s="15"/>
    </row>
    <row r="14" spans="1:44" s="36" customFormat="1" x14ac:dyDescent="0.25">
      <c r="A14" s="34">
        <v>1</v>
      </c>
      <c r="B14" s="34">
        <v>2</v>
      </c>
      <c r="C14" s="34">
        <v>3</v>
      </c>
      <c r="D14" s="34">
        <v>5</v>
      </c>
      <c r="E14" s="34">
        <v>6</v>
      </c>
      <c r="F14" s="34">
        <v>7</v>
      </c>
      <c r="G14" s="34">
        <v>8</v>
      </c>
      <c r="H14" s="34">
        <v>9</v>
      </c>
      <c r="I14" s="34">
        <v>10</v>
      </c>
      <c r="J14" s="34">
        <v>11</v>
      </c>
      <c r="K14" s="34">
        <v>12</v>
      </c>
      <c r="L14" s="34">
        <v>13</v>
      </c>
      <c r="M14" s="34">
        <v>14</v>
      </c>
      <c r="N14" s="34">
        <v>15</v>
      </c>
      <c r="O14" s="34">
        <v>16</v>
      </c>
      <c r="P14" s="34">
        <v>17</v>
      </c>
      <c r="Q14" s="34">
        <v>18</v>
      </c>
      <c r="R14" s="34">
        <v>19</v>
      </c>
      <c r="S14" s="34">
        <v>20</v>
      </c>
      <c r="T14" s="34">
        <v>21</v>
      </c>
      <c r="U14" s="34">
        <v>22</v>
      </c>
      <c r="V14" s="34">
        <v>23</v>
      </c>
      <c r="W14" s="34">
        <v>1</v>
      </c>
      <c r="X14" s="34">
        <v>2</v>
      </c>
      <c r="Y14" s="34">
        <v>3</v>
      </c>
      <c r="Z14" s="35">
        <v>24</v>
      </c>
      <c r="AA14" s="35">
        <v>25</v>
      </c>
      <c r="AB14" s="35">
        <v>26</v>
      </c>
      <c r="AC14" s="35">
        <v>27</v>
      </c>
      <c r="AD14" s="35">
        <v>28</v>
      </c>
      <c r="AE14" s="35">
        <v>29</v>
      </c>
      <c r="AF14" s="34">
        <v>30</v>
      </c>
      <c r="AG14" s="34">
        <v>31</v>
      </c>
      <c r="AH14" s="34">
        <v>32</v>
      </c>
      <c r="AI14" s="34">
        <v>33</v>
      </c>
      <c r="AJ14" s="34">
        <v>34</v>
      </c>
      <c r="AK14" s="34">
        <v>35</v>
      </c>
      <c r="AL14" s="34">
        <v>30</v>
      </c>
      <c r="AM14" s="34">
        <v>31</v>
      </c>
      <c r="AN14" s="34">
        <v>32</v>
      </c>
      <c r="AO14" s="34">
        <v>33</v>
      </c>
      <c r="AP14" s="34">
        <v>34</v>
      </c>
      <c r="AQ14" s="34">
        <v>35</v>
      </c>
    </row>
    <row r="15" spans="1:44" ht="15" customHeight="1" x14ac:dyDescent="0.25">
      <c r="A15" s="37" t="s">
        <v>37</v>
      </c>
      <c r="B15" s="38" t="s">
        <v>38</v>
      </c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40"/>
      <c r="W15" s="37" t="s">
        <v>37</v>
      </c>
      <c r="X15" s="41" t="s">
        <v>38</v>
      </c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</row>
    <row r="16" spans="1:44" ht="165" x14ac:dyDescent="0.25">
      <c r="A16" s="42" t="s">
        <v>39</v>
      </c>
      <c r="B16" s="43" t="s">
        <v>40</v>
      </c>
      <c r="C16" s="37">
        <v>4148001</v>
      </c>
      <c r="D16" s="44">
        <f>J16+P16+V16+AE16+AK16+AQ16</f>
        <v>4805</v>
      </c>
      <c r="E16" s="1">
        <f>F16+G16</f>
        <v>1049.72</v>
      </c>
      <c r="F16" s="1">
        <v>0</v>
      </c>
      <c r="G16" s="1">
        <v>1049.72</v>
      </c>
      <c r="H16" s="1">
        <v>0</v>
      </c>
      <c r="I16" s="1">
        <v>0</v>
      </c>
      <c r="J16" s="1">
        <f>E16+H16+I16</f>
        <v>1049.72</v>
      </c>
      <c r="K16" s="1">
        <f>L16+M16</f>
        <v>1201.51</v>
      </c>
      <c r="L16" s="1">
        <v>0</v>
      </c>
      <c r="M16" s="1">
        <v>1201.51</v>
      </c>
      <c r="N16" s="1">
        <v>0</v>
      </c>
      <c r="O16" s="1">
        <v>0</v>
      </c>
      <c r="P16" s="1">
        <f>K16+N16+O16</f>
        <v>1201.51</v>
      </c>
      <c r="Q16" s="1">
        <f>R16+S16</f>
        <v>1035.97</v>
      </c>
      <c r="R16" s="1">
        <v>0</v>
      </c>
      <c r="S16" s="1">
        <v>1035.97</v>
      </c>
      <c r="T16" s="1">
        <v>0</v>
      </c>
      <c r="U16" s="1">
        <v>0</v>
      </c>
      <c r="V16" s="1">
        <f>Q16+T16+U16</f>
        <v>1035.97</v>
      </c>
      <c r="W16" s="42" t="s">
        <v>39</v>
      </c>
      <c r="X16" s="43" t="s">
        <v>41</v>
      </c>
      <c r="Y16" s="37">
        <v>4148001</v>
      </c>
      <c r="Z16" s="45">
        <f>AA16+AB16</f>
        <v>721.4</v>
      </c>
      <c r="AA16" s="45">
        <v>0</v>
      </c>
      <c r="AB16" s="45">
        <v>721.4</v>
      </c>
      <c r="AC16" s="45">
        <v>0</v>
      </c>
      <c r="AD16" s="45">
        <v>0</v>
      </c>
      <c r="AE16" s="45">
        <f>Z16+AC16+AD16</f>
        <v>721.4</v>
      </c>
      <c r="AF16" s="1">
        <f>AG16+AH16</f>
        <v>398.2</v>
      </c>
      <c r="AG16" s="1">
        <v>0</v>
      </c>
      <c r="AH16" s="1">
        <v>398.2</v>
      </c>
      <c r="AI16" s="1">
        <v>0</v>
      </c>
      <c r="AJ16" s="1">
        <v>0</v>
      </c>
      <c r="AK16" s="1">
        <f>AF16+AI16+AJ16</f>
        <v>398.2</v>
      </c>
      <c r="AL16" s="1">
        <f>AM16+AN16</f>
        <v>398.2</v>
      </c>
      <c r="AM16" s="1">
        <v>0</v>
      </c>
      <c r="AN16" s="1">
        <v>398.2</v>
      </c>
      <c r="AO16" s="1">
        <v>0</v>
      </c>
      <c r="AP16" s="1">
        <v>0</v>
      </c>
      <c r="AQ16" s="1">
        <f>AL16+AO16+AP16</f>
        <v>398.2</v>
      </c>
    </row>
    <row r="17" spans="1:43" ht="75" x14ac:dyDescent="0.25">
      <c r="A17" s="46" t="s">
        <v>42</v>
      </c>
      <c r="B17" s="43" t="s">
        <v>43</v>
      </c>
      <c r="C17" s="37">
        <v>4148001</v>
      </c>
      <c r="D17" s="44">
        <f t="shared" ref="D17:D25" si="0">J17+P17+V17+AE17+AK17+AQ17</f>
        <v>1814.4</v>
      </c>
      <c r="E17" s="1">
        <f t="shared" ref="E17:E24" si="1">F17+G17</f>
        <v>1134</v>
      </c>
      <c r="F17" s="1">
        <v>0</v>
      </c>
      <c r="G17" s="1">
        <v>1134</v>
      </c>
      <c r="H17" s="1">
        <v>0</v>
      </c>
      <c r="I17" s="1">
        <v>0</v>
      </c>
      <c r="J17" s="1">
        <f t="shared" ref="J17:J24" si="2">E17+H17+I17</f>
        <v>1134</v>
      </c>
      <c r="K17" s="1">
        <f t="shared" ref="K17:K24" si="3">L17+M17</f>
        <v>680.4</v>
      </c>
      <c r="L17" s="1">
        <v>0</v>
      </c>
      <c r="M17" s="1">
        <v>680.4</v>
      </c>
      <c r="N17" s="1">
        <v>0</v>
      </c>
      <c r="O17" s="1">
        <v>0</v>
      </c>
      <c r="P17" s="1">
        <f t="shared" ref="P17:P24" si="4">K17+N17+O17</f>
        <v>680.4</v>
      </c>
      <c r="Q17" s="1">
        <f t="shared" ref="Q17:Q25" si="5">R17+S17</f>
        <v>0</v>
      </c>
      <c r="R17" s="1">
        <v>0</v>
      </c>
      <c r="S17" s="1">
        <v>0</v>
      </c>
      <c r="T17" s="1">
        <v>0</v>
      </c>
      <c r="U17" s="1">
        <v>0</v>
      </c>
      <c r="V17" s="1">
        <f t="shared" ref="V17:V23" si="6">Q17+T17+U17</f>
        <v>0</v>
      </c>
      <c r="W17" s="46" t="s">
        <v>42</v>
      </c>
      <c r="X17" s="43" t="s">
        <v>43</v>
      </c>
      <c r="Y17" s="37">
        <v>4148001</v>
      </c>
      <c r="Z17" s="45">
        <f t="shared" ref="Z17:Z23" si="7">AA17+AB17</f>
        <v>0</v>
      </c>
      <c r="AA17" s="45">
        <v>0</v>
      </c>
      <c r="AB17" s="45">
        <v>0</v>
      </c>
      <c r="AC17" s="45">
        <v>0</v>
      </c>
      <c r="AD17" s="45">
        <v>0</v>
      </c>
      <c r="AE17" s="45">
        <f t="shared" ref="AE17:AE24" si="8">Z17+AC17+AD17</f>
        <v>0</v>
      </c>
      <c r="AF17" s="1">
        <f t="shared" ref="AF17:AF23" si="9">AG17+AH17</f>
        <v>0</v>
      </c>
      <c r="AG17" s="1">
        <v>0</v>
      </c>
      <c r="AH17" s="1">
        <v>0</v>
      </c>
      <c r="AI17" s="1">
        <v>0</v>
      </c>
      <c r="AJ17" s="1">
        <v>0</v>
      </c>
      <c r="AK17" s="1">
        <f t="shared" ref="AK17:AK25" si="10">AF17+AI17+AJ17</f>
        <v>0</v>
      </c>
      <c r="AL17" s="1">
        <f t="shared" ref="AL17:AL23" si="11">AM17+AN17</f>
        <v>0</v>
      </c>
      <c r="AM17" s="1">
        <v>0</v>
      </c>
      <c r="AN17" s="1">
        <v>0</v>
      </c>
      <c r="AO17" s="1">
        <v>0</v>
      </c>
      <c r="AP17" s="1">
        <v>0</v>
      </c>
      <c r="AQ17" s="1">
        <f t="shared" ref="AQ17:AQ25" si="12">AL17+AO17+AP17</f>
        <v>0</v>
      </c>
    </row>
    <row r="18" spans="1:43" ht="210" x14ac:dyDescent="0.25">
      <c r="A18" s="46" t="s">
        <v>44</v>
      </c>
      <c r="B18" s="43" t="s">
        <v>45</v>
      </c>
      <c r="C18" s="37">
        <v>4148001</v>
      </c>
      <c r="D18" s="44">
        <f t="shared" si="0"/>
        <v>258.32</v>
      </c>
      <c r="E18" s="1">
        <f t="shared" si="1"/>
        <v>200</v>
      </c>
      <c r="F18" s="1">
        <v>0</v>
      </c>
      <c r="G18" s="1">
        <v>200</v>
      </c>
      <c r="H18" s="1">
        <v>0</v>
      </c>
      <c r="I18" s="1">
        <v>0</v>
      </c>
      <c r="J18" s="1">
        <f t="shared" si="2"/>
        <v>200</v>
      </c>
      <c r="K18" s="1">
        <f t="shared" si="3"/>
        <v>58.32</v>
      </c>
      <c r="L18" s="1">
        <v>0</v>
      </c>
      <c r="M18" s="1">
        <v>58.32</v>
      </c>
      <c r="N18" s="1">
        <v>0</v>
      </c>
      <c r="O18" s="1">
        <v>0</v>
      </c>
      <c r="P18" s="1">
        <f t="shared" si="4"/>
        <v>58.32</v>
      </c>
      <c r="Q18" s="1">
        <f t="shared" si="5"/>
        <v>0</v>
      </c>
      <c r="R18" s="1">
        <v>0</v>
      </c>
      <c r="S18" s="1">
        <v>0</v>
      </c>
      <c r="T18" s="1">
        <v>0</v>
      </c>
      <c r="U18" s="1">
        <v>0</v>
      </c>
      <c r="V18" s="1">
        <f t="shared" si="6"/>
        <v>0</v>
      </c>
      <c r="W18" s="46" t="s">
        <v>44</v>
      </c>
      <c r="X18" s="43" t="s">
        <v>45</v>
      </c>
      <c r="Y18" s="37">
        <v>4148001</v>
      </c>
      <c r="Z18" s="45">
        <f t="shared" si="7"/>
        <v>0</v>
      </c>
      <c r="AA18" s="45">
        <v>0</v>
      </c>
      <c r="AB18" s="45">
        <v>0</v>
      </c>
      <c r="AC18" s="45">
        <v>0</v>
      </c>
      <c r="AD18" s="45">
        <v>0</v>
      </c>
      <c r="AE18" s="45">
        <f t="shared" si="8"/>
        <v>0</v>
      </c>
      <c r="AF18" s="1">
        <f t="shared" si="9"/>
        <v>0</v>
      </c>
      <c r="AG18" s="1">
        <v>0</v>
      </c>
      <c r="AH18" s="1">
        <v>0</v>
      </c>
      <c r="AI18" s="1">
        <v>0</v>
      </c>
      <c r="AJ18" s="1">
        <v>0</v>
      </c>
      <c r="AK18" s="1">
        <f t="shared" si="10"/>
        <v>0</v>
      </c>
      <c r="AL18" s="1">
        <f t="shared" si="11"/>
        <v>0</v>
      </c>
      <c r="AM18" s="1">
        <v>0</v>
      </c>
      <c r="AN18" s="1">
        <v>0</v>
      </c>
      <c r="AO18" s="1">
        <v>0</v>
      </c>
      <c r="AP18" s="1">
        <v>0</v>
      </c>
      <c r="AQ18" s="1">
        <f t="shared" si="12"/>
        <v>0</v>
      </c>
    </row>
    <row r="19" spans="1:43" ht="90" x14ac:dyDescent="0.25">
      <c r="A19" s="46" t="s">
        <v>46</v>
      </c>
      <c r="B19" s="43" t="s">
        <v>47</v>
      </c>
      <c r="C19" s="37">
        <v>4148001</v>
      </c>
      <c r="D19" s="44">
        <f t="shared" si="0"/>
        <v>209.1</v>
      </c>
      <c r="E19" s="1">
        <f t="shared" si="1"/>
        <v>209.1</v>
      </c>
      <c r="F19" s="1">
        <v>0</v>
      </c>
      <c r="G19" s="1">
        <v>209.1</v>
      </c>
      <c r="H19" s="1">
        <v>0</v>
      </c>
      <c r="I19" s="1">
        <v>0</v>
      </c>
      <c r="J19" s="1">
        <f t="shared" si="2"/>
        <v>209.1</v>
      </c>
      <c r="K19" s="1">
        <f t="shared" si="3"/>
        <v>0</v>
      </c>
      <c r="L19" s="1">
        <v>0</v>
      </c>
      <c r="M19" s="1">
        <v>0</v>
      </c>
      <c r="N19" s="1">
        <v>0</v>
      </c>
      <c r="O19" s="1">
        <v>0</v>
      </c>
      <c r="P19" s="1">
        <f t="shared" si="4"/>
        <v>0</v>
      </c>
      <c r="Q19" s="1">
        <f t="shared" si="5"/>
        <v>0</v>
      </c>
      <c r="R19" s="1">
        <v>0</v>
      </c>
      <c r="S19" s="1">
        <v>0</v>
      </c>
      <c r="T19" s="1">
        <v>0</v>
      </c>
      <c r="U19" s="1">
        <v>0</v>
      </c>
      <c r="V19" s="1">
        <f t="shared" si="6"/>
        <v>0</v>
      </c>
      <c r="W19" s="46" t="s">
        <v>46</v>
      </c>
      <c r="X19" s="43" t="s">
        <v>47</v>
      </c>
      <c r="Y19" s="37">
        <v>4148001</v>
      </c>
      <c r="Z19" s="45">
        <f t="shared" si="7"/>
        <v>0</v>
      </c>
      <c r="AA19" s="45">
        <v>0</v>
      </c>
      <c r="AB19" s="45">
        <v>0</v>
      </c>
      <c r="AC19" s="45">
        <v>0</v>
      </c>
      <c r="AD19" s="45">
        <v>0</v>
      </c>
      <c r="AE19" s="45">
        <f t="shared" si="8"/>
        <v>0</v>
      </c>
      <c r="AF19" s="1">
        <f t="shared" si="9"/>
        <v>0</v>
      </c>
      <c r="AG19" s="1">
        <v>0</v>
      </c>
      <c r="AH19" s="1">
        <v>0</v>
      </c>
      <c r="AI19" s="1">
        <v>0</v>
      </c>
      <c r="AJ19" s="1">
        <v>0</v>
      </c>
      <c r="AK19" s="1">
        <f t="shared" si="10"/>
        <v>0</v>
      </c>
      <c r="AL19" s="1">
        <f t="shared" si="11"/>
        <v>0</v>
      </c>
      <c r="AM19" s="1">
        <v>0</v>
      </c>
      <c r="AN19" s="1">
        <v>0</v>
      </c>
      <c r="AO19" s="1">
        <v>0</v>
      </c>
      <c r="AP19" s="1">
        <v>0</v>
      </c>
      <c r="AQ19" s="1">
        <f t="shared" si="12"/>
        <v>0</v>
      </c>
    </row>
    <row r="20" spans="1:43" ht="120" x14ac:dyDescent="0.25">
      <c r="A20" s="46" t="s">
        <v>48</v>
      </c>
      <c r="B20" s="43" t="s">
        <v>49</v>
      </c>
      <c r="C20" s="37">
        <v>4148002</v>
      </c>
      <c r="D20" s="44">
        <f t="shared" si="0"/>
        <v>1140.9299999999998</v>
      </c>
      <c r="E20" s="1">
        <f t="shared" si="1"/>
        <v>261</v>
      </c>
      <c r="F20" s="1">
        <v>0</v>
      </c>
      <c r="G20" s="1">
        <v>261</v>
      </c>
      <c r="H20" s="1">
        <v>0</v>
      </c>
      <c r="I20" s="1">
        <v>0</v>
      </c>
      <c r="J20" s="1">
        <f t="shared" si="2"/>
        <v>261</v>
      </c>
      <c r="K20" s="1">
        <f t="shared" si="3"/>
        <v>879.93</v>
      </c>
      <c r="L20" s="1">
        <v>0</v>
      </c>
      <c r="M20" s="1">
        <v>879.93</v>
      </c>
      <c r="N20" s="1">
        <v>0</v>
      </c>
      <c r="O20" s="1">
        <v>0</v>
      </c>
      <c r="P20" s="1">
        <f t="shared" si="4"/>
        <v>879.93</v>
      </c>
      <c r="Q20" s="1">
        <f t="shared" si="5"/>
        <v>0</v>
      </c>
      <c r="R20" s="1">
        <v>0</v>
      </c>
      <c r="S20" s="1">
        <v>0</v>
      </c>
      <c r="T20" s="1">
        <v>0</v>
      </c>
      <c r="U20" s="1">
        <v>0</v>
      </c>
      <c r="V20" s="1">
        <f t="shared" si="6"/>
        <v>0</v>
      </c>
      <c r="W20" s="46" t="s">
        <v>48</v>
      </c>
      <c r="X20" s="43" t="s">
        <v>49</v>
      </c>
      <c r="Y20" s="37">
        <v>4148002</v>
      </c>
      <c r="Z20" s="45">
        <f t="shared" si="7"/>
        <v>0</v>
      </c>
      <c r="AA20" s="45">
        <v>0</v>
      </c>
      <c r="AB20" s="45">
        <v>0</v>
      </c>
      <c r="AC20" s="45">
        <v>0</v>
      </c>
      <c r="AD20" s="45">
        <v>0</v>
      </c>
      <c r="AE20" s="45">
        <f t="shared" si="8"/>
        <v>0</v>
      </c>
      <c r="AF20" s="1">
        <f t="shared" si="9"/>
        <v>0</v>
      </c>
      <c r="AG20" s="1">
        <v>0</v>
      </c>
      <c r="AH20" s="1">
        <v>0</v>
      </c>
      <c r="AI20" s="1">
        <v>0</v>
      </c>
      <c r="AJ20" s="1">
        <v>0</v>
      </c>
      <c r="AK20" s="1">
        <f t="shared" si="10"/>
        <v>0</v>
      </c>
      <c r="AL20" s="1">
        <f t="shared" si="11"/>
        <v>0</v>
      </c>
      <c r="AM20" s="1">
        <v>0</v>
      </c>
      <c r="AN20" s="1">
        <v>0</v>
      </c>
      <c r="AO20" s="1">
        <v>0</v>
      </c>
      <c r="AP20" s="1">
        <v>0</v>
      </c>
      <c r="AQ20" s="1">
        <f t="shared" si="12"/>
        <v>0</v>
      </c>
    </row>
    <row r="21" spans="1:43" ht="120" x14ac:dyDescent="0.25">
      <c r="A21" s="46" t="s">
        <v>50</v>
      </c>
      <c r="B21" s="43" t="s">
        <v>51</v>
      </c>
      <c r="C21" s="37">
        <v>4148002</v>
      </c>
      <c r="D21" s="44">
        <f t="shared" si="0"/>
        <v>936.48</v>
      </c>
      <c r="E21" s="1">
        <f t="shared" si="1"/>
        <v>233.2</v>
      </c>
      <c r="F21" s="1">
        <v>0</v>
      </c>
      <c r="G21" s="1">
        <v>233.2</v>
      </c>
      <c r="H21" s="1">
        <v>0</v>
      </c>
      <c r="I21" s="1">
        <v>0</v>
      </c>
      <c r="J21" s="1">
        <f t="shared" si="2"/>
        <v>233.2</v>
      </c>
      <c r="K21" s="1">
        <f t="shared" si="3"/>
        <v>703.28</v>
      </c>
      <c r="L21" s="1">
        <v>0</v>
      </c>
      <c r="M21" s="1">
        <v>703.28</v>
      </c>
      <c r="N21" s="1">
        <v>0</v>
      </c>
      <c r="O21" s="1">
        <v>0</v>
      </c>
      <c r="P21" s="1">
        <f t="shared" si="4"/>
        <v>703.28</v>
      </c>
      <c r="Q21" s="1">
        <f t="shared" si="5"/>
        <v>0</v>
      </c>
      <c r="R21" s="1">
        <v>0</v>
      </c>
      <c r="S21" s="1">
        <v>0</v>
      </c>
      <c r="T21" s="1">
        <v>0</v>
      </c>
      <c r="U21" s="1">
        <v>0</v>
      </c>
      <c r="V21" s="1">
        <f t="shared" si="6"/>
        <v>0</v>
      </c>
      <c r="W21" s="46" t="s">
        <v>50</v>
      </c>
      <c r="X21" s="43" t="s">
        <v>51</v>
      </c>
      <c r="Y21" s="37">
        <v>4148002</v>
      </c>
      <c r="Z21" s="45">
        <f t="shared" si="7"/>
        <v>0</v>
      </c>
      <c r="AA21" s="45">
        <v>0</v>
      </c>
      <c r="AB21" s="45">
        <v>0</v>
      </c>
      <c r="AC21" s="45">
        <v>0</v>
      </c>
      <c r="AD21" s="45">
        <v>0</v>
      </c>
      <c r="AE21" s="45">
        <f t="shared" si="8"/>
        <v>0</v>
      </c>
      <c r="AF21" s="1">
        <f t="shared" si="9"/>
        <v>0</v>
      </c>
      <c r="AG21" s="1">
        <v>0</v>
      </c>
      <c r="AH21" s="1">
        <v>0</v>
      </c>
      <c r="AI21" s="1">
        <v>0</v>
      </c>
      <c r="AJ21" s="1">
        <v>0</v>
      </c>
      <c r="AK21" s="1">
        <f t="shared" si="10"/>
        <v>0</v>
      </c>
      <c r="AL21" s="1">
        <f t="shared" si="11"/>
        <v>0</v>
      </c>
      <c r="AM21" s="1">
        <v>0</v>
      </c>
      <c r="AN21" s="1">
        <v>0</v>
      </c>
      <c r="AO21" s="1">
        <v>0</v>
      </c>
      <c r="AP21" s="1">
        <v>0</v>
      </c>
      <c r="AQ21" s="1">
        <f t="shared" si="12"/>
        <v>0</v>
      </c>
    </row>
    <row r="22" spans="1:43" ht="195" x14ac:dyDescent="0.25">
      <c r="A22" s="46" t="s">
        <v>52</v>
      </c>
      <c r="B22" s="43" t="s">
        <v>53</v>
      </c>
      <c r="C22" s="37">
        <v>4148002</v>
      </c>
      <c r="D22" s="44">
        <f t="shared" si="0"/>
        <v>856.97</v>
      </c>
      <c r="E22" s="1">
        <f t="shared" si="1"/>
        <v>199.9</v>
      </c>
      <c r="F22" s="1">
        <v>0</v>
      </c>
      <c r="G22" s="1">
        <v>199.9</v>
      </c>
      <c r="H22" s="1">
        <v>0</v>
      </c>
      <c r="I22" s="1">
        <v>0</v>
      </c>
      <c r="J22" s="1">
        <f t="shared" si="2"/>
        <v>199.9</v>
      </c>
      <c r="K22" s="1">
        <f t="shared" si="3"/>
        <v>58</v>
      </c>
      <c r="L22" s="1">
        <v>0</v>
      </c>
      <c r="M22" s="1">
        <v>58</v>
      </c>
      <c r="N22" s="1">
        <v>0</v>
      </c>
      <c r="O22" s="1">
        <v>0</v>
      </c>
      <c r="P22" s="1">
        <f t="shared" si="4"/>
        <v>58</v>
      </c>
      <c r="Q22" s="1">
        <f t="shared" si="5"/>
        <v>263.86</v>
      </c>
      <c r="R22" s="1">
        <v>0</v>
      </c>
      <c r="S22" s="1">
        <v>263.86</v>
      </c>
      <c r="T22" s="1">
        <v>0</v>
      </c>
      <c r="U22" s="1">
        <v>0</v>
      </c>
      <c r="V22" s="1">
        <f t="shared" si="6"/>
        <v>263.86</v>
      </c>
      <c r="W22" s="46" t="s">
        <v>52</v>
      </c>
      <c r="X22" s="43" t="s">
        <v>53</v>
      </c>
      <c r="Y22" s="37">
        <v>4148002</v>
      </c>
      <c r="Z22" s="45">
        <f t="shared" si="7"/>
        <v>235.21</v>
      </c>
      <c r="AA22" s="45">
        <v>0</v>
      </c>
      <c r="AB22" s="45">
        <v>235.21</v>
      </c>
      <c r="AC22" s="45">
        <v>0</v>
      </c>
      <c r="AD22" s="45">
        <v>0</v>
      </c>
      <c r="AE22" s="45">
        <f t="shared" si="8"/>
        <v>235.21</v>
      </c>
      <c r="AF22" s="1">
        <f t="shared" si="9"/>
        <v>50</v>
      </c>
      <c r="AG22" s="1">
        <v>0</v>
      </c>
      <c r="AH22" s="1">
        <v>50</v>
      </c>
      <c r="AI22" s="1">
        <v>0</v>
      </c>
      <c r="AJ22" s="1">
        <v>0</v>
      </c>
      <c r="AK22" s="1">
        <f t="shared" si="10"/>
        <v>50</v>
      </c>
      <c r="AL22" s="1">
        <f t="shared" si="11"/>
        <v>50</v>
      </c>
      <c r="AM22" s="1">
        <v>0</v>
      </c>
      <c r="AN22" s="1">
        <v>50</v>
      </c>
      <c r="AO22" s="1">
        <v>0</v>
      </c>
      <c r="AP22" s="1">
        <v>0</v>
      </c>
      <c r="AQ22" s="1">
        <f t="shared" si="12"/>
        <v>50</v>
      </c>
    </row>
    <row r="23" spans="1:43" ht="195" x14ac:dyDescent="0.25">
      <c r="A23" s="46" t="s">
        <v>54</v>
      </c>
      <c r="B23" s="43" t="s">
        <v>55</v>
      </c>
      <c r="C23" s="37">
        <v>4148002</v>
      </c>
      <c r="D23" s="44">
        <f t="shared" si="0"/>
        <v>50</v>
      </c>
      <c r="E23" s="1">
        <f t="shared" si="1"/>
        <v>40</v>
      </c>
      <c r="F23" s="1">
        <v>0</v>
      </c>
      <c r="G23" s="1">
        <v>40</v>
      </c>
      <c r="H23" s="1">
        <v>0</v>
      </c>
      <c r="I23" s="1">
        <v>0</v>
      </c>
      <c r="J23" s="1">
        <f t="shared" si="2"/>
        <v>40</v>
      </c>
      <c r="K23" s="1">
        <f t="shared" si="3"/>
        <v>10</v>
      </c>
      <c r="L23" s="1">
        <v>0</v>
      </c>
      <c r="M23" s="1">
        <v>10</v>
      </c>
      <c r="N23" s="1">
        <v>0</v>
      </c>
      <c r="O23" s="1">
        <v>0</v>
      </c>
      <c r="P23" s="1">
        <f t="shared" si="4"/>
        <v>10</v>
      </c>
      <c r="Q23" s="1">
        <f t="shared" si="5"/>
        <v>0</v>
      </c>
      <c r="R23" s="1">
        <v>0</v>
      </c>
      <c r="S23" s="1">
        <v>0</v>
      </c>
      <c r="T23" s="1">
        <v>0</v>
      </c>
      <c r="U23" s="1">
        <v>0</v>
      </c>
      <c r="V23" s="1">
        <f t="shared" si="6"/>
        <v>0</v>
      </c>
      <c r="W23" s="46" t="s">
        <v>54</v>
      </c>
      <c r="X23" s="43" t="s">
        <v>55</v>
      </c>
      <c r="Y23" s="37">
        <v>4148002</v>
      </c>
      <c r="Z23" s="45">
        <f t="shared" si="7"/>
        <v>0</v>
      </c>
      <c r="AA23" s="45">
        <v>0</v>
      </c>
      <c r="AB23" s="45">
        <v>0</v>
      </c>
      <c r="AC23" s="45">
        <v>0</v>
      </c>
      <c r="AD23" s="45">
        <v>0</v>
      </c>
      <c r="AE23" s="45">
        <f t="shared" si="8"/>
        <v>0</v>
      </c>
      <c r="AF23" s="1">
        <f t="shared" si="9"/>
        <v>0</v>
      </c>
      <c r="AG23" s="1">
        <v>0</v>
      </c>
      <c r="AH23" s="1">
        <v>0</v>
      </c>
      <c r="AI23" s="1">
        <v>0</v>
      </c>
      <c r="AJ23" s="1">
        <v>0</v>
      </c>
      <c r="AK23" s="1">
        <f t="shared" si="10"/>
        <v>0</v>
      </c>
      <c r="AL23" s="1">
        <f t="shared" si="11"/>
        <v>0</v>
      </c>
      <c r="AM23" s="1">
        <v>0</v>
      </c>
      <c r="AN23" s="1">
        <v>0</v>
      </c>
      <c r="AO23" s="1">
        <v>0</v>
      </c>
      <c r="AP23" s="1">
        <v>0</v>
      </c>
      <c r="AQ23" s="1">
        <f t="shared" si="12"/>
        <v>0</v>
      </c>
    </row>
    <row r="24" spans="1:43" ht="195" x14ac:dyDescent="0.25">
      <c r="A24" s="46" t="s">
        <v>56</v>
      </c>
      <c r="B24" s="43" t="s">
        <v>57</v>
      </c>
      <c r="C24" s="47">
        <v>4140073929</v>
      </c>
      <c r="D24" s="44">
        <f t="shared" si="0"/>
        <v>9227.7000000000007</v>
      </c>
      <c r="E24" s="1">
        <f t="shared" si="1"/>
        <v>0</v>
      </c>
      <c r="F24" s="1">
        <v>0</v>
      </c>
      <c r="G24" s="1">
        <v>0</v>
      </c>
      <c r="H24" s="1">
        <v>0</v>
      </c>
      <c r="I24" s="1">
        <v>269.3</v>
      </c>
      <c r="J24" s="1">
        <f t="shared" si="2"/>
        <v>269.3</v>
      </c>
      <c r="K24" s="1">
        <f t="shared" si="3"/>
        <v>0</v>
      </c>
      <c r="L24" s="1">
        <v>0</v>
      </c>
      <c r="M24" s="1">
        <v>0</v>
      </c>
      <c r="N24" s="1">
        <v>0</v>
      </c>
      <c r="O24" s="1">
        <v>5471.9</v>
      </c>
      <c r="P24" s="1">
        <f t="shared" si="4"/>
        <v>5471.9</v>
      </c>
      <c r="Q24" s="1">
        <f t="shared" si="5"/>
        <v>0</v>
      </c>
      <c r="R24" s="1">
        <v>0</v>
      </c>
      <c r="S24" s="1">
        <v>0</v>
      </c>
      <c r="T24" s="1">
        <v>0</v>
      </c>
      <c r="U24" s="1">
        <v>3486.5</v>
      </c>
      <c r="V24" s="1">
        <f>Q24+T24+U24</f>
        <v>3486.5</v>
      </c>
      <c r="W24" s="46" t="s">
        <v>56</v>
      </c>
      <c r="X24" s="43" t="s">
        <v>58</v>
      </c>
      <c r="Y24" s="47">
        <v>4140073930</v>
      </c>
      <c r="Z24" s="45">
        <v>0</v>
      </c>
      <c r="AA24" s="45">
        <v>0</v>
      </c>
      <c r="AB24" s="45">
        <v>0</v>
      </c>
      <c r="AC24" s="45">
        <v>0</v>
      </c>
      <c r="AD24" s="45">
        <v>0</v>
      </c>
      <c r="AE24" s="45">
        <f t="shared" si="8"/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f t="shared" si="10"/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f t="shared" si="12"/>
        <v>0</v>
      </c>
    </row>
    <row r="25" spans="1:43" ht="135" x14ac:dyDescent="0.25">
      <c r="A25" s="46" t="s">
        <v>59</v>
      </c>
      <c r="B25" s="43" t="s">
        <v>60</v>
      </c>
      <c r="C25" s="47" t="s">
        <v>61</v>
      </c>
      <c r="D25" s="48">
        <f t="shared" si="0"/>
        <v>40.32</v>
      </c>
      <c r="E25" s="44">
        <v>2.69</v>
      </c>
      <c r="F25" s="44">
        <v>0</v>
      </c>
      <c r="G25" s="44">
        <v>2.69</v>
      </c>
      <c r="H25" s="44">
        <v>0</v>
      </c>
      <c r="I25" s="44">
        <v>0</v>
      </c>
      <c r="J25" s="44">
        <v>2.69</v>
      </c>
      <c r="K25" s="44">
        <v>0</v>
      </c>
      <c r="L25" s="44">
        <v>0</v>
      </c>
      <c r="M25" s="44">
        <v>199.24</v>
      </c>
      <c r="N25" s="44">
        <v>0</v>
      </c>
      <c r="O25" s="44">
        <v>0</v>
      </c>
      <c r="P25" s="44">
        <v>0</v>
      </c>
      <c r="Q25" s="1">
        <f t="shared" si="5"/>
        <v>37.630000000000003</v>
      </c>
      <c r="R25" s="44">
        <v>0</v>
      </c>
      <c r="S25" s="44">
        <v>37.630000000000003</v>
      </c>
      <c r="T25" s="44">
        <v>0</v>
      </c>
      <c r="U25" s="44">
        <v>0</v>
      </c>
      <c r="V25" s="1">
        <f>Q25+T25+U25</f>
        <v>37.630000000000003</v>
      </c>
      <c r="W25" s="46" t="s">
        <v>59</v>
      </c>
      <c r="X25" s="43" t="s">
        <v>60</v>
      </c>
      <c r="Y25" s="47" t="s">
        <v>61</v>
      </c>
      <c r="Z25" s="49">
        <v>0</v>
      </c>
      <c r="AA25" s="49">
        <v>0</v>
      </c>
      <c r="AB25" s="49">
        <v>0</v>
      </c>
      <c r="AC25" s="49">
        <v>0</v>
      </c>
      <c r="AD25" s="49">
        <v>0</v>
      </c>
      <c r="AE25" s="49">
        <v>0</v>
      </c>
      <c r="AF25" s="44">
        <v>0</v>
      </c>
      <c r="AG25" s="44">
        <v>0</v>
      </c>
      <c r="AH25" s="44">
        <v>0</v>
      </c>
      <c r="AI25" s="44">
        <v>0</v>
      </c>
      <c r="AJ25" s="44">
        <v>0</v>
      </c>
      <c r="AK25" s="50">
        <f t="shared" si="10"/>
        <v>0</v>
      </c>
      <c r="AL25" s="44">
        <v>0</v>
      </c>
      <c r="AM25" s="44">
        <v>0</v>
      </c>
      <c r="AN25" s="44">
        <v>0</v>
      </c>
      <c r="AO25" s="44">
        <v>0</v>
      </c>
      <c r="AP25" s="44">
        <v>0</v>
      </c>
      <c r="AQ25" s="50">
        <f t="shared" si="12"/>
        <v>0</v>
      </c>
    </row>
    <row r="26" spans="1:43" s="58" customFormat="1" ht="15" customHeight="1" x14ac:dyDescent="0.2">
      <c r="A26" s="51" t="s">
        <v>62</v>
      </c>
      <c r="B26" s="52"/>
      <c r="C26" s="52"/>
      <c r="D26" s="48">
        <f>SUM(D16:D25)</f>
        <v>19339.22</v>
      </c>
      <c r="E26" s="53">
        <f t="shared" ref="E26:AF26" si="13">SUM(E16:E24)</f>
        <v>3326.92</v>
      </c>
      <c r="F26" s="53">
        <f t="shared" si="13"/>
        <v>0</v>
      </c>
      <c r="G26" s="53">
        <f t="shared" si="13"/>
        <v>3326.92</v>
      </c>
      <c r="H26" s="53">
        <f t="shared" si="13"/>
        <v>0</v>
      </c>
      <c r="I26" s="53">
        <f t="shared" si="13"/>
        <v>269.3</v>
      </c>
      <c r="J26" s="53">
        <f>SUM(J16:J25)</f>
        <v>3598.9100000000003</v>
      </c>
      <c r="K26" s="53">
        <f t="shared" si="13"/>
        <v>3591.4399999999996</v>
      </c>
      <c r="L26" s="53">
        <f t="shared" si="13"/>
        <v>0</v>
      </c>
      <c r="M26" s="53">
        <f t="shared" si="13"/>
        <v>3591.4399999999996</v>
      </c>
      <c r="N26" s="53">
        <f t="shared" si="13"/>
        <v>0</v>
      </c>
      <c r="O26" s="53">
        <f t="shared" si="13"/>
        <v>5471.9</v>
      </c>
      <c r="P26" s="53">
        <f>SUM(P16:P25)</f>
        <v>9063.34</v>
      </c>
      <c r="Q26" s="53">
        <f t="shared" ref="Q26:R26" si="14">SUM(Q16:Q25)</f>
        <v>1337.46</v>
      </c>
      <c r="R26" s="53">
        <f t="shared" si="14"/>
        <v>0</v>
      </c>
      <c r="S26" s="53">
        <f>SUM(S16:S25)</f>
        <v>1337.46</v>
      </c>
      <c r="T26" s="53">
        <f t="shared" si="13"/>
        <v>0</v>
      </c>
      <c r="U26" s="53">
        <f>SUM(U16:U25)</f>
        <v>3486.5</v>
      </c>
      <c r="V26" s="53">
        <f>SUM(V16:V25)</f>
        <v>4823.96</v>
      </c>
      <c r="W26" s="54" t="s">
        <v>62</v>
      </c>
      <c r="X26" s="55"/>
      <c r="Y26" s="56"/>
      <c r="Z26" s="57">
        <f t="shared" si="13"/>
        <v>956.61</v>
      </c>
      <c r="AA26" s="57">
        <f t="shared" si="13"/>
        <v>0</v>
      </c>
      <c r="AB26" s="57">
        <f t="shared" si="13"/>
        <v>956.61</v>
      </c>
      <c r="AC26" s="57">
        <f t="shared" si="13"/>
        <v>0</v>
      </c>
      <c r="AD26" s="57">
        <f t="shared" si="13"/>
        <v>0</v>
      </c>
      <c r="AE26" s="57">
        <f>SUM(AE16:AE25)</f>
        <v>956.61</v>
      </c>
      <c r="AF26" s="53">
        <f t="shared" si="13"/>
        <v>448.2</v>
      </c>
      <c r="AG26" s="53">
        <f>SUM(AG16:AG25)</f>
        <v>0</v>
      </c>
      <c r="AH26" s="53">
        <f>SUM(AH16:AH25)</f>
        <v>448.2</v>
      </c>
      <c r="AI26" s="53">
        <f>SUM(AI16:AI25)</f>
        <v>0</v>
      </c>
      <c r="AJ26" s="53">
        <f>SUM(AJ16:AJ25)</f>
        <v>0</v>
      </c>
      <c r="AK26" s="53">
        <f>SUM(AK16:AK25)</f>
        <v>448.2</v>
      </c>
      <c r="AL26" s="53">
        <f t="shared" ref="AL26" si="15">SUM(AL16:AL24)</f>
        <v>448.2</v>
      </c>
      <c r="AM26" s="53">
        <f>SUM(AM16:AM25)</f>
        <v>0</v>
      </c>
      <c r="AN26" s="53">
        <f>SUM(AN16:AN25)</f>
        <v>448.2</v>
      </c>
      <c r="AO26" s="53">
        <f>SUM(AO16:AO25)</f>
        <v>0</v>
      </c>
      <c r="AP26" s="53">
        <f>SUM(AP16:AP25)</f>
        <v>0</v>
      </c>
      <c r="AQ26" s="53">
        <f>SUM(AQ16:AQ25)</f>
        <v>448.2</v>
      </c>
    </row>
    <row r="27" spans="1:43" x14ac:dyDescent="0.25">
      <c r="B27" s="59"/>
      <c r="W27" s="59" t="s">
        <v>63</v>
      </c>
    </row>
    <row r="28" spans="1:43" x14ac:dyDescent="0.25">
      <c r="B28" s="59"/>
      <c r="W28" s="59" t="s">
        <v>64</v>
      </c>
    </row>
    <row r="29" spans="1:43" x14ac:dyDescent="0.25">
      <c r="B29" s="59"/>
      <c r="W29" s="59" t="s">
        <v>65</v>
      </c>
    </row>
    <row r="30" spans="1:43" x14ac:dyDescent="0.25">
      <c r="B30" s="59"/>
      <c r="W30" s="59" t="s">
        <v>66</v>
      </c>
    </row>
  </sheetData>
  <mergeCells count="88">
    <mergeCell ref="O1:V1"/>
    <mergeCell ref="AE1:AK1"/>
    <mergeCell ref="A2:V2"/>
    <mergeCell ref="W2:AQ2"/>
    <mergeCell ref="A3:A13"/>
    <mergeCell ref="B3:B13"/>
    <mergeCell ref="C3:C13"/>
    <mergeCell ref="D3:D11"/>
    <mergeCell ref="E3:J5"/>
    <mergeCell ref="K3:P5"/>
    <mergeCell ref="AF7:AK7"/>
    <mergeCell ref="AL7:AQ7"/>
    <mergeCell ref="AL3:AQ5"/>
    <mergeCell ref="E6:J6"/>
    <mergeCell ref="K6:P6"/>
    <mergeCell ref="Q6:V6"/>
    <mergeCell ref="Z6:AE6"/>
    <mergeCell ref="AF6:AK6"/>
    <mergeCell ref="AL6:AQ6"/>
    <mergeCell ref="Q3:V5"/>
    <mergeCell ref="W3:W13"/>
    <mergeCell ref="X3:X13"/>
    <mergeCell ref="Y3:Y13"/>
    <mergeCell ref="Z3:AE5"/>
    <mergeCell ref="AF3:AK5"/>
    <mergeCell ref="Z8:AB10"/>
    <mergeCell ref="N8:N13"/>
    <mergeCell ref="E7:J7"/>
    <mergeCell ref="K7:P7"/>
    <mergeCell ref="Q7:V7"/>
    <mergeCell ref="Z7:AE7"/>
    <mergeCell ref="AC8:AC13"/>
    <mergeCell ref="AD8:AD13"/>
    <mergeCell ref="AE8:AE11"/>
    <mergeCell ref="E8:G10"/>
    <mergeCell ref="H8:H13"/>
    <mergeCell ref="I8:I13"/>
    <mergeCell ref="J8:J11"/>
    <mergeCell ref="K8:M10"/>
    <mergeCell ref="V8:V11"/>
    <mergeCell ref="P12:P13"/>
    <mergeCell ref="R12:R13"/>
    <mergeCell ref="S12:S13"/>
    <mergeCell ref="V12:V13"/>
    <mergeCell ref="O8:O13"/>
    <mergeCell ref="P8:P11"/>
    <mergeCell ref="Q8:S10"/>
    <mergeCell ref="T8:T13"/>
    <mergeCell ref="U8:U13"/>
    <mergeCell ref="AK8:AK11"/>
    <mergeCell ref="AL8:AN10"/>
    <mergeCell ref="AO8:AO13"/>
    <mergeCell ref="AF11:AF13"/>
    <mergeCell ref="AG11:AH11"/>
    <mergeCell ref="AL11:AL13"/>
    <mergeCell ref="AM11:AN11"/>
    <mergeCell ref="A26:C26"/>
    <mergeCell ref="W26:Y26"/>
    <mergeCell ref="AA12:AA13"/>
    <mergeCell ref="AB12:AB13"/>
    <mergeCell ref="AE12:AE13"/>
    <mergeCell ref="D12:D13"/>
    <mergeCell ref="F12:F13"/>
    <mergeCell ref="G12:G13"/>
    <mergeCell ref="J12:J13"/>
    <mergeCell ref="L12:L13"/>
    <mergeCell ref="M12:M13"/>
    <mergeCell ref="E11:E13"/>
    <mergeCell ref="F11:G11"/>
    <mergeCell ref="K11:K13"/>
    <mergeCell ref="L11:M11"/>
    <mergeCell ref="Q11:Q13"/>
    <mergeCell ref="AM12:AM13"/>
    <mergeCell ref="AN12:AN13"/>
    <mergeCell ref="AQ12:AQ13"/>
    <mergeCell ref="B15:V15"/>
    <mergeCell ref="X15:AQ15"/>
    <mergeCell ref="AG12:AG13"/>
    <mergeCell ref="AH12:AH13"/>
    <mergeCell ref="AK12:AK13"/>
    <mergeCell ref="AP8:AP13"/>
    <mergeCell ref="AQ8:AQ11"/>
    <mergeCell ref="R11:S11"/>
    <mergeCell ref="Z11:Z13"/>
    <mergeCell ref="AA11:AB11"/>
    <mergeCell ref="AF8:AH10"/>
    <mergeCell ref="AI8:AI13"/>
    <mergeCell ref="AJ8:AJ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LORCA</dc:creator>
  <cp:lastModifiedBy>LORCA</cp:lastModifiedBy>
  <dcterms:created xsi:type="dcterms:W3CDTF">2016-11-11T02:38:57Z</dcterms:created>
  <dcterms:modified xsi:type="dcterms:W3CDTF">2016-11-11T08:49:28Z</dcterms:modified>
</cp:coreProperties>
</file>