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035" windowHeight="11970" activeTab="4"/>
  </bookViews>
  <sheets>
    <sheet name="ПП1" sheetId="1" r:id="rId1"/>
    <sheet name="ПП2" sheetId="2" r:id="rId2"/>
    <sheet name="ПП3" sheetId="3" r:id="rId3"/>
    <sheet name="ПП4" sheetId="4" r:id="rId4"/>
    <sheet name="ПП5" sheetId="5" r:id="rId5"/>
    <sheet name="МП" sheetId="6" r:id="rId6"/>
  </sheets>
  <definedNames>
    <definedName name="OLE_LINK1" localSheetId="0">ПП1!#REF!</definedName>
  </definedNames>
  <calcPr calcId="125725"/>
</workbook>
</file>

<file path=xl/calcChain.xml><?xml version="1.0" encoding="utf-8"?>
<calcChain xmlns="http://schemas.openxmlformats.org/spreadsheetml/2006/main">
  <c r="F7" i="6"/>
  <c r="E7"/>
  <c r="X24" i="2"/>
  <c r="D6" i="6" l="1"/>
  <c r="L16" i="2"/>
  <c r="Q16"/>
  <c r="T28" i="4"/>
  <c r="AC24" i="3"/>
  <c r="V16"/>
  <c r="T16" s="1"/>
  <c r="Z16" s="1"/>
  <c r="C7" i="6"/>
  <c r="B7"/>
  <c r="C6"/>
  <c r="B6"/>
  <c r="B8" s="1"/>
  <c r="C5"/>
  <c r="B5"/>
  <c r="B4"/>
  <c r="F3"/>
  <c r="E3"/>
  <c r="C3"/>
  <c r="B3"/>
  <c r="F24" i="3"/>
  <c r="G24"/>
  <c r="H24"/>
  <c r="I24"/>
  <c r="J24"/>
  <c r="K24"/>
  <c r="L24"/>
  <c r="M24"/>
  <c r="N24"/>
  <c r="O24"/>
  <c r="P24"/>
  <c r="Q24"/>
  <c r="R24"/>
  <c r="S24"/>
  <c r="U24"/>
  <c r="W24"/>
  <c r="X24"/>
  <c r="Y24"/>
  <c r="AB24"/>
  <c r="AD24"/>
  <c r="AE24"/>
  <c r="AF24"/>
  <c r="AI24"/>
  <c r="AJ24"/>
  <c r="AK24"/>
  <c r="AL24"/>
  <c r="AM24"/>
  <c r="E18"/>
  <c r="E19"/>
  <c r="E20"/>
  <c r="E21"/>
  <c r="E22"/>
  <c r="X18" i="1"/>
  <c r="AC18" s="1"/>
  <c r="R18"/>
  <c r="R16"/>
  <c r="F16" i="2"/>
  <c r="K16" s="1"/>
  <c r="R16"/>
  <c r="W16" s="1"/>
  <c r="X16"/>
  <c r="AC16" s="1"/>
  <c r="AD16"/>
  <c r="AI16" s="1"/>
  <c r="F17"/>
  <c r="K17" s="1"/>
  <c r="L17"/>
  <c r="Q17" s="1"/>
  <c r="R17"/>
  <c r="W17" s="1"/>
  <c r="X17"/>
  <c r="AC17" s="1"/>
  <c r="AD17"/>
  <c r="F18"/>
  <c r="K18"/>
  <c r="L18"/>
  <c r="Q18"/>
  <c r="R18"/>
  <c r="W18"/>
  <c r="X18"/>
  <c r="AC18" s="1"/>
  <c r="AD18"/>
  <c r="AI18" s="1"/>
  <c r="F19"/>
  <c r="K19"/>
  <c r="L19"/>
  <c r="Q19" s="1"/>
  <c r="R19"/>
  <c r="W19" s="1"/>
  <c r="X19"/>
  <c r="AC19" s="1"/>
  <c r="AD19"/>
  <c r="AI19" s="1"/>
  <c r="F20"/>
  <c r="K20" s="1"/>
  <c r="L20"/>
  <c r="Q20" s="1"/>
  <c r="R20"/>
  <c r="W20" s="1"/>
  <c r="X20"/>
  <c r="AC20" s="1"/>
  <c r="AD20"/>
  <c r="AI20" s="1"/>
  <c r="F21"/>
  <c r="K21" s="1"/>
  <c r="L21"/>
  <c r="Q21"/>
  <c r="R21"/>
  <c r="W21" s="1"/>
  <c r="AC21"/>
  <c r="AD21"/>
  <c r="AI21" s="1"/>
  <c r="F22"/>
  <c r="K22" s="1"/>
  <c r="L22"/>
  <c r="Q22" s="1"/>
  <c r="R22"/>
  <c r="W22" s="1"/>
  <c r="X22"/>
  <c r="AC22" s="1"/>
  <c r="AD22"/>
  <c r="AI22" s="1"/>
  <c r="F23"/>
  <c r="K23" s="1"/>
  <c r="L23"/>
  <c r="Q23" s="1"/>
  <c r="R23"/>
  <c r="W23" s="1"/>
  <c r="AC23"/>
  <c r="AD23"/>
  <c r="AI23" s="1"/>
  <c r="F24"/>
  <c r="K24"/>
  <c r="L24"/>
  <c r="Q24"/>
  <c r="R24"/>
  <c r="W24"/>
  <c r="AC24"/>
  <c r="AD24"/>
  <c r="AI24" s="1"/>
  <c r="F25"/>
  <c r="K25" s="1"/>
  <c r="L25"/>
  <c r="Q25"/>
  <c r="R25"/>
  <c r="W25" s="1"/>
  <c r="X25"/>
  <c r="AC25" s="1"/>
  <c r="AD25"/>
  <c r="AI25" s="1"/>
  <c r="AH28" i="4"/>
  <c r="AI27"/>
  <c r="AG28"/>
  <c r="AF28"/>
  <c r="AE28"/>
  <c r="F17" i="3"/>
  <c r="F18"/>
  <c r="F19"/>
  <c r="L19" s="1"/>
  <c r="F20"/>
  <c r="F21"/>
  <c r="F22"/>
  <c r="F23"/>
  <c r="L23" s="1"/>
  <c r="AH23" i="5"/>
  <c r="AG23"/>
  <c r="AF23"/>
  <c r="AE23"/>
  <c r="AB23"/>
  <c r="AA23"/>
  <c r="Z23"/>
  <c r="Y23"/>
  <c r="V23"/>
  <c r="U23"/>
  <c r="T23"/>
  <c r="S23"/>
  <c r="P23"/>
  <c r="O23"/>
  <c r="N23"/>
  <c r="M23"/>
  <c r="J23"/>
  <c r="I23"/>
  <c r="H23"/>
  <c r="G23"/>
  <c r="AI22"/>
  <c r="X22"/>
  <c r="AC22" s="1"/>
  <c r="R22"/>
  <c r="W22" s="1"/>
  <c r="L22"/>
  <c r="Q22" s="1"/>
  <c r="F22"/>
  <c r="K22" s="1"/>
  <c r="AI21"/>
  <c r="X21"/>
  <c r="R21"/>
  <c r="W21" s="1"/>
  <c r="L21"/>
  <c r="Q21" s="1"/>
  <c r="K21"/>
  <c r="F21"/>
  <c r="AD20"/>
  <c r="AI20" s="1"/>
  <c r="X20"/>
  <c r="AC20" s="1"/>
  <c r="R20"/>
  <c r="W20" s="1"/>
  <c r="L20"/>
  <c r="Q20" s="1"/>
  <c r="F20"/>
  <c r="K20" s="1"/>
  <c r="AD19"/>
  <c r="AI19" s="1"/>
  <c r="X19"/>
  <c r="AC19" s="1"/>
  <c r="R19"/>
  <c r="W19" s="1"/>
  <c r="L19"/>
  <c r="Q19" s="1"/>
  <c r="F19"/>
  <c r="K19" s="1"/>
  <c r="AD18"/>
  <c r="AI18" s="1"/>
  <c r="X18"/>
  <c r="AC18" s="1"/>
  <c r="R18"/>
  <c r="W18" s="1"/>
  <c r="L18"/>
  <c r="Q18" s="1"/>
  <c r="F18"/>
  <c r="K18" s="1"/>
  <c r="AD17"/>
  <c r="AI17" s="1"/>
  <c r="X17"/>
  <c r="AC17" s="1"/>
  <c r="R17"/>
  <c r="W17" s="1"/>
  <c r="L17"/>
  <c r="Q17" s="1"/>
  <c r="F17"/>
  <c r="K17" s="1"/>
  <c r="AD16"/>
  <c r="X16"/>
  <c r="R16"/>
  <c r="W16" s="1"/>
  <c r="L16"/>
  <c r="F16"/>
  <c r="K16" s="1"/>
  <c r="AB28" i="4"/>
  <c r="AA28"/>
  <c r="Z28"/>
  <c r="Y28"/>
  <c r="V28"/>
  <c r="U28"/>
  <c r="S28"/>
  <c r="P28"/>
  <c r="O28"/>
  <c r="N28"/>
  <c r="M28"/>
  <c r="J28"/>
  <c r="I28"/>
  <c r="H28"/>
  <c r="G28"/>
  <c r="AI26"/>
  <c r="AC26"/>
  <c r="R26"/>
  <c r="W26" s="1"/>
  <c r="L26"/>
  <c r="Q26" s="1"/>
  <c r="F26"/>
  <c r="K26" s="1"/>
  <c r="AD25"/>
  <c r="AI25" s="1"/>
  <c r="X25"/>
  <c r="AC25" s="1"/>
  <c r="R25"/>
  <c r="W25" s="1"/>
  <c r="L25"/>
  <c r="Q25" s="1"/>
  <c r="F25"/>
  <c r="K25" s="1"/>
  <c r="AD24"/>
  <c r="AI24" s="1"/>
  <c r="X24"/>
  <c r="AC24" s="1"/>
  <c r="R24"/>
  <c r="W24" s="1"/>
  <c r="L24"/>
  <c r="Q24" s="1"/>
  <c r="F24"/>
  <c r="K24" s="1"/>
  <c r="AD23"/>
  <c r="AI23" s="1"/>
  <c r="X23"/>
  <c r="AC23" s="1"/>
  <c r="R23"/>
  <c r="W23" s="1"/>
  <c r="L23"/>
  <c r="Q23" s="1"/>
  <c r="F23"/>
  <c r="K23" s="1"/>
  <c r="AD22"/>
  <c r="AI22" s="1"/>
  <c r="X22"/>
  <c r="AC22" s="1"/>
  <c r="R22"/>
  <c r="W22" s="1"/>
  <c r="L22"/>
  <c r="Q22" s="1"/>
  <c r="F22"/>
  <c r="K22" s="1"/>
  <c r="AD21"/>
  <c r="AI21" s="1"/>
  <c r="X21"/>
  <c r="AC21" s="1"/>
  <c r="R21"/>
  <c r="W21" s="1"/>
  <c r="L21"/>
  <c r="Q21" s="1"/>
  <c r="F21"/>
  <c r="K21" s="1"/>
  <c r="AD20"/>
  <c r="AI20" s="1"/>
  <c r="X20"/>
  <c r="AC20" s="1"/>
  <c r="R20"/>
  <c r="W20" s="1"/>
  <c r="L20"/>
  <c r="Q20" s="1"/>
  <c r="F20"/>
  <c r="K20" s="1"/>
  <c r="AD19"/>
  <c r="AI19" s="1"/>
  <c r="X19"/>
  <c r="AC19" s="1"/>
  <c r="R19"/>
  <c r="L19"/>
  <c r="Q19" s="1"/>
  <c r="F19"/>
  <c r="AI18"/>
  <c r="X18"/>
  <c r="R18"/>
  <c r="W18" s="1"/>
  <c r="L18"/>
  <c r="Q18" s="1"/>
  <c r="F18"/>
  <c r="AD17"/>
  <c r="AI17" s="1"/>
  <c r="X17"/>
  <c r="R17"/>
  <c r="W17" s="1"/>
  <c r="L17"/>
  <c r="F17"/>
  <c r="K17" s="1"/>
  <c r="AH23" i="3"/>
  <c r="AN23" s="1"/>
  <c r="AA23"/>
  <c r="AG23" s="1"/>
  <c r="T23"/>
  <c r="Z23" s="1"/>
  <c r="E23" s="1"/>
  <c r="M23"/>
  <c r="S23" s="1"/>
  <c r="AH22"/>
  <c r="AN22" s="1"/>
  <c r="AA22"/>
  <c r="AG22" s="1"/>
  <c r="T22"/>
  <c r="Z22" s="1"/>
  <c r="M22"/>
  <c r="S22" s="1"/>
  <c r="L22"/>
  <c r="AH21"/>
  <c r="AN21" s="1"/>
  <c r="AA21"/>
  <c r="AG21" s="1"/>
  <c r="T21"/>
  <c r="Z21" s="1"/>
  <c r="M21"/>
  <c r="S21" s="1"/>
  <c r="L21"/>
  <c r="AH20"/>
  <c r="AN20" s="1"/>
  <c r="AA20"/>
  <c r="AG20" s="1"/>
  <c r="Z20"/>
  <c r="T20"/>
  <c r="M20"/>
  <c r="S20" s="1"/>
  <c r="L20"/>
  <c r="AH19"/>
  <c r="AN19" s="1"/>
  <c r="AA19"/>
  <c r="AG19" s="1"/>
  <c r="T19"/>
  <c r="Z19" s="1"/>
  <c r="M19"/>
  <c r="S19" s="1"/>
  <c r="AH18"/>
  <c r="AA18"/>
  <c r="AG18" s="1"/>
  <c r="T18"/>
  <c r="M18"/>
  <c r="S18" s="1"/>
  <c r="AH17"/>
  <c r="AN17" s="1"/>
  <c r="AA17"/>
  <c r="AG17" s="1"/>
  <c r="T17"/>
  <c r="Z17" s="1"/>
  <c r="M17"/>
  <c r="S17" s="1"/>
  <c r="L17"/>
  <c r="AH16"/>
  <c r="AN16" s="1"/>
  <c r="AN24" s="1"/>
  <c r="F5" i="6" s="1"/>
  <c r="AA16" i="3"/>
  <c r="M16"/>
  <c r="L16"/>
  <c r="F16"/>
  <c r="AH26" i="2"/>
  <c r="AG26"/>
  <c r="AF26"/>
  <c r="AE26"/>
  <c r="AB26"/>
  <c r="AA26"/>
  <c r="Z26"/>
  <c r="Y26"/>
  <c r="V26"/>
  <c r="U26"/>
  <c r="T26"/>
  <c r="S26"/>
  <c r="P26"/>
  <c r="O26"/>
  <c r="N26"/>
  <c r="M26"/>
  <c r="J26"/>
  <c r="I26"/>
  <c r="H26"/>
  <c r="G26"/>
  <c r="AH24" i="1"/>
  <c r="AG24"/>
  <c r="AF24"/>
  <c r="AE24"/>
  <c r="AD23"/>
  <c r="AI23" s="1"/>
  <c r="AD22"/>
  <c r="AI22" s="1"/>
  <c r="AI21"/>
  <c r="AD21"/>
  <c r="AD20"/>
  <c r="AI20" s="1"/>
  <c r="AD19"/>
  <c r="AI19" s="1"/>
  <c r="AD18"/>
  <c r="AI18" s="1"/>
  <c r="AD17"/>
  <c r="AI17" s="1"/>
  <c r="AD16"/>
  <c r="G24"/>
  <c r="H24"/>
  <c r="I24"/>
  <c r="J24"/>
  <c r="M24"/>
  <c r="N24"/>
  <c r="O24"/>
  <c r="P24"/>
  <c r="S24"/>
  <c r="T24"/>
  <c r="U24"/>
  <c r="V24"/>
  <c r="Y24"/>
  <c r="Z24"/>
  <c r="AA24"/>
  <c r="AB24"/>
  <c r="X17"/>
  <c r="AC17" s="1"/>
  <c r="X19"/>
  <c r="AC19" s="1"/>
  <c r="X20"/>
  <c r="AC20" s="1"/>
  <c r="X21"/>
  <c r="AC21" s="1"/>
  <c r="X22"/>
  <c r="AC22" s="1"/>
  <c r="X23"/>
  <c r="AC23" s="1"/>
  <c r="R17"/>
  <c r="W17" s="1"/>
  <c r="W18"/>
  <c r="R19"/>
  <c r="W19" s="1"/>
  <c r="R20"/>
  <c r="W20" s="1"/>
  <c r="R21"/>
  <c r="W21" s="1"/>
  <c r="R22"/>
  <c r="W22" s="1"/>
  <c r="R23"/>
  <c r="W23" s="1"/>
  <c r="L17"/>
  <c r="Q17" s="1"/>
  <c r="L18"/>
  <c r="Q18" s="1"/>
  <c r="L19"/>
  <c r="Q19" s="1"/>
  <c r="L20"/>
  <c r="Q20" s="1"/>
  <c r="L21"/>
  <c r="Q21" s="1"/>
  <c r="L22"/>
  <c r="Q22" s="1"/>
  <c r="L23"/>
  <c r="Q23" s="1"/>
  <c r="F17"/>
  <c r="K17" s="1"/>
  <c r="F18"/>
  <c r="K18" s="1"/>
  <c r="F19"/>
  <c r="K19" s="1"/>
  <c r="F20"/>
  <c r="K20" s="1"/>
  <c r="F21"/>
  <c r="K21" s="1"/>
  <c r="F22"/>
  <c r="K22" s="1"/>
  <c r="F23"/>
  <c r="K23" s="1"/>
  <c r="X16"/>
  <c r="L16"/>
  <c r="Q16" s="1"/>
  <c r="F16"/>
  <c r="AH24" i="3" l="1"/>
  <c r="AA24"/>
  <c r="V24"/>
  <c r="Z24"/>
  <c r="D5" i="6" s="1"/>
  <c r="E17" i="3"/>
  <c r="T24"/>
  <c r="E24" i="2"/>
  <c r="E20"/>
  <c r="E16"/>
  <c r="AD26"/>
  <c r="X26"/>
  <c r="E18"/>
  <c r="E22"/>
  <c r="E20" i="1"/>
  <c r="L23" i="5"/>
  <c r="AD23"/>
  <c r="X23"/>
  <c r="E21"/>
  <c r="E19"/>
  <c r="E17"/>
  <c r="F23"/>
  <c r="W23"/>
  <c r="D7" i="6" s="1"/>
  <c r="G7" s="1"/>
  <c r="R23" i="5"/>
  <c r="AI16"/>
  <c r="K23"/>
  <c r="E20"/>
  <c r="E25" i="2"/>
  <c r="E19"/>
  <c r="E21"/>
  <c r="E23"/>
  <c r="AI17"/>
  <c r="AI26" s="1"/>
  <c r="F4" i="6" s="1"/>
  <c r="L28" i="4"/>
  <c r="X28"/>
  <c r="AD28"/>
  <c r="R28"/>
  <c r="E24"/>
  <c r="E26"/>
  <c r="F28"/>
  <c r="AI23" i="5"/>
  <c r="E18"/>
  <c r="E22"/>
  <c r="Q16"/>
  <c r="Q23" s="1"/>
  <c r="AC16"/>
  <c r="AC23" s="1"/>
  <c r="E18" i="4"/>
  <c r="E21"/>
  <c r="E23"/>
  <c r="E20"/>
  <c r="E22"/>
  <c r="E25"/>
  <c r="Q17"/>
  <c r="Q28" s="1"/>
  <c r="AC17"/>
  <c r="AC28" s="1"/>
  <c r="E6" i="6" s="1"/>
  <c r="K19" i="4"/>
  <c r="W19"/>
  <c r="W28" s="1"/>
  <c r="AI28"/>
  <c r="F6" i="6" s="1"/>
  <c r="S16" i="3"/>
  <c r="AG16"/>
  <c r="AG24" s="1"/>
  <c r="E5" i="6" s="1"/>
  <c r="L18" i="3"/>
  <c r="Z18"/>
  <c r="AN18"/>
  <c r="F26" i="2"/>
  <c r="R26"/>
  <c r="L26"/>
  <c r="AC26"/>
  <c r="E4" i="6" s="1"/>
  <c r="Q26" i="2"/>
  <c r="C4" i="6" s="1"/>
  <c r="C8" s="1"/>
  <c r="W26" i="2"/>
  <c r="D4" i="6" s="1"/>
  <c r="E22" i="1"/>
  <c r="E18"/>
  <c r="AD24"/>
  <c r="E23"/>
  <c r="E17"/>
  <c r="E19"/>
  <c r="E21"/>
  <c r="AI16"/>
  <c r="AI24" s="1"/>
  <c r="X24"/>
  <c r="F24"/>
  <c r="R24"/>
  <c r="K16"/>
  <c r="W16"/>
  <c r="L24"/>
  <c r="Q24"/>
  <c r="K24"/>
  <c r="AC16"/>
  <c r="AC24" s="1"/>
  <c r="G6" i="6" l="1"/>
  <c r="F8"/>
  <c r="E8"/>
  <c r="G4"/>
  <c r="E16" i="3"/>
  <c r="G5" i="6"/>
  <c r="E24" i="3"/>
  <c r="E17" i="2"/>
  <c r="E16" i="1"/>
  <c r="E24" s="1"/>
  <c r="E16" i="5"/>
  <c r="E23" s="1"/>
  <c r="E19" i="4"/>
  <c r="E17"/>
  <c r="K28"/>
  <c r="K26" i="2"/>
  <c r="E26" s="1"/>
  <c r="W24" i="1"/>
  <c r="D3" i="6" s="1"/>
  <c r="G3" l="1"/>
  <c r="G8" s="1"/>
  <c r="D8"/>
  <c r="E28" i="4"/>
</calcChain>
</file>

<file path=xl/sharedStrings.xml><?xml version="1.0" encoding="utf-8"?>
<sst xmlns="http://schemas.openxmlformats.org/spreadsheetml/2006/main" count="479" uniqueCount="119">
  <si>
    <t>№ п/п</t>
  </si>
  <si>
    <t>Подпрограммы и основные мероприятия МП</t>
  </si>
  <si>
    <t>КЦСР</t>
  </si>
  <si>
    <t>Соисполнитель (участник)</t>
  </si>
  <si>
    <t>2014 год</t>
  </si>
  <si>
    <t>2015 год</t>
  </si>
  <si>
    <t>2016 год</t>
  </si>
  <si>
    <t>2017 год</t>
  </si>
  <si>
    <t xml:space="preserve">Объем финансирования &lt;*&gt;,   </t>
  </si>
  <si>
    <t xml:space="preserve">           тыс. руб.</t>
  </si>
  <si>
    <t xml:space="preserve">           тыс. руб..</t>
  </si>
  <si>
    <t>МБ</t>
  </si>
  <si>
    <t>ПУ</t>
  </si>
  <si>
    <t>всего</t>
  </si>
  <si>
    <t>в т.ч.</t>
  </si>
  <si>
    <t>(11+17+23+29)</t>
  </si>
  <si>
    <t>БДО</t>
  </si>
  <si>
    <t>БПО</t>
  </si>
  <si>
    <t>(6+9+10)</t>
  </si>
  <si>
    <t>(12+15+16)</t>
  </si>
  <si>
    <t>(18+21+22)</t>
  </si>
  <si>
    <t>(24+27+28)</t>
  </si>
  <si>
    <t>Общий объем финансирования, тыс.руб.</t>
  </si>
  <si>
    <t>КБ        &lt;**&gt;</t>
  </si>
  <si>
    <t>1.</t>
  </si>
  <si>
    <t>1.1</t>
  </si>
  <si>
    <t>1.2</t>
  </si>
  <si>
    <t>1.3</t>
  </si>
  <si>
    <t>1.4</t>
  </si>
  <si>
    <t>1.5</t>
  </si>
  <si>
    <t>1.6</t>
  </si>
  <si>
    <t>1.7</t>
  </si>
  <si>
    <t>1.8</t>
  </si>
  <si>
    <t>Содержание мест захоронения</t>
  </si>
  <si>
    <t xml:space="preserve">Монтаж, реконструкция,  содержание  сети уличного освещения (в том числе оплата электроэнергии, приобретение расходных материалов) </t>
  </si>
  <si>
    <t>Обустройство и содержание мест массового отдыха</t>
  </si>
  <si>
    <t xml:space="preserve">Водолазное обследование дна </t>
  </si>
  <si>
    <r>
      <t xml:space="preserve">Ликвидация несанкционированных свалок (грейдирование, запахивание), сбор и вывоз ТБО с берега р. Карабула, уборка, сбор и вывоз  мусора с  улиц и переулков (в том числе приобретение расходных материалов, </t>
    </r>
    <r>
      <rPr>
        <sz val="6.5"/>
        <color theme="1"/>
        <rFont val="Times New Roman"/>
        <family val="1"/>
        <charset val="204"/>
      </rPr>
      <t>приобретение и размещение баннеров и т.д.</t>
    </r>
    <r>
      <rPr>
        <sz val="7"/>
        <color theme="1"/>
        <rFont val="Times New Roman"/>
        <family val="1"/>
        <charset val="204"/>
      </rPr>
      <t xml:space="preserve">); отлов, содержание безнадзорных домашних животных   </t>
    </r>
  </si>
  <si>
    <t>Мероприятия по землеустройству</t>
  </si>
  <si>
    <t>411Ж004</t>
  </si>
  <si>
    <t>Софинансирование на реализацию проектов по благоустройству территорий поселений, городских округов, проектов за счет средств местного бюджета</t>
  </si>
  <si>
    <t>Итого финансирование 2014 год</t>
  </si>
  <si>
    <t>КБ    &lt;**&gt;</t>
  </si>
  <si>
    <t>Итого финансирование 2015 год</t>
  </si>
  <si>
    <t>Итого финансирование 2016 год</t>
  </si>
  <si>
    <t>Итого финансирование 2017 год</t>
  </si>
  <si>
    <t>КБ      &lt;**&gt;</t>
  </si>
  <si>
    <t>КБ &lt;**&gt;</t>
  </si>
  <si>
    <t>Всего по подпрограмме</t>
  </si>
  <si>
    <r>
      <t xml:space="preserve">Подпрограмма </t>
    </r>
    <r>
      <rPr>
        <b/>
        <sz val="9"/>
        <color theme="1"/>
        <rFont val="Times New Roman"/>
        <family val="1"/>
        <charset val="204"/>
      </rPr>
      <t>«Благоустройство территории МО Таежнинский сельсовет»</t>
    </r>
  </si>
  <si>
    <t xml:space="preserve">Межбюджетные трансферты на реализацию проектов по благоустройству территорий поселений, городских округов в рамках подпрограммы «Поддержка муниципальных проектов и мероприятий по благоустройству территорий» на 201402016 годы государственной программы Красноярского края "Содействие развитию местного самоуправления»   </t>
  </si>
  <si>
    <t>Примечания: МБ – средства местного бюджета; ПУ – платные услуги; КБ – средства краевого бюджета.</t>
  </si>
  <si>
    <t>&lt;*&gt; в случае наличия других источников финансирования (внебюджетных источников, средства федерального бюджета) необходимо добавить столбцы для полного отражения объемов финансирования</t>
  </si>
  <si>
    <t>&lt;**&gt; данные столбцы таблицы могут не присутствовать в случае отсутствия финансирования мероприятий со стороны краевого и/или федерального бюджетов</t>
  </si>
  <si>
    <t>Приложение 1 к подпрограмме Таежнинского сельсовета "Благоустройство территории МО Таежнинский сельсовет" на 2014-2018 годы</t>
  </si>
  <si>
    <t>2018 год</t>
  </si>
  <si>
    <t>(30+33+34)</t>
  </si>
  <si>
    <t>НАПРАВЛЕНИЯ И ОБЪЕМЫ ФИНАНСИРОВАНИЯ ПРОГРАММЫ</t>
  </si>
  <si>
    <t>Приложение 1 к подпрограмме Таежнинского сельсовета "Защита населения и территорий МО Таежнинский сельсовет 
от чрезвычайных ситуаций" на 2014-2018 годы</t>
  </si>
  <si>
    <t>1.9</t>
  </si>
  <si>
    <t>1.10</t>
  </si>
  <si>
    <t>Устройство минерализованных защитных противопожарных полос и уход за ними</t>
  </si>
  <si>
    <t>Ремонт и очистка от снега подъездов к источникам противопожарного водоснабжения (пожарным водоемам, пирсам, гидрантам)</t>
  </si>
  <si>
    <t>Устройство незамерзающих прорубей в естественных водоисточниках</t>
  </si>
  <si>
    <t xml:space="preserve">Устройство емкостей для применения в качестве  пожарных водоемов </t>
  </si>
  <si>
    <t>Организация привлечения сил и средств предприятий, для тушения пожаров в лесных массивах.</t>
  </si>
  <si>
    <t>Организация противопожарной пропаганды, обучение мерам пожарной безопасности</t>
  </si>
  <si>
    <t>Организация пропаганды для противодействия терроризма и экстремизма, охрана жизни и здоровья людей</t>
  </si>
  <si>
    <t>Материальное стимулирование работы внештатных инструкторов пожарной профилактики за проведение обследования и проверки противопожарного состояния объектов жилого назначения, других объектов, проведение противопожарной агитации и пропаганды среди населения</t>
  </si>
  <si>
    <t xml:space="preserve">Обслуживание и ремонт системы оповещения людей на случай пожара </t>
  </si>
  <si>
    <t>Защита населения и территорий от чрезвычайных ситуаций природного и техногенного характера, гражданская оборона</t>
  </si>
  <si>
    <r>
      <t xml:space="preserve">Подпрограмма </t>
    </r>
    <r>
      <rPr>
        <b/>
        <sz val="9"/>
        <color theme="1"/>
        <rFont val="Times New Roman"/>
        <family val="1"/>
        <charset val="204"/>
      </rPr>
      <t>«Защита населения и территорий МО Таежнинский сельсовет от чрезвычайных ситуаций»</t>
    </r>
  </si>
  <si>
    <t>Проведение капитального ремонта в квартирах и установка счетчиков холодной и горячей воды в муниципальном жилищном фонде (в том числе приобретение расходных материалов)</t>
  </si>
  <si>
    <t>Содержание и обслуживание машин специального назначения</t>
  </si>
  <si>
    <t xml:space="preserve">Взнос в региональный фонд на проведение капитального ремонта общего имущества в многоквартирных домах </t>
  </si>
  <si>
    <t>Межбюджетные трансферты на реализацию мероприятий по энергосбережению и повышению энергетической эффективности в связи с достижением наилучших показателей в области энергосбережения: разработка схемы теплоснабжения с выполнением ее электронной модели поселка Таежный Богучанского района Красноярского края на период с 2014 года до 2029 года</t>
  </si>
  <si>
    <t>Долевое софинансирование за счет средств местного бюджета на реализацию мероприятий по энергосбережению и повышению энергетической эффективности в связи с достижением наилучших показателей в области энергосбережения: разработка схемы теплоснабжения с выполнением ее электронной модели поселка Таежный Богучанского района Красноярского края на период с 2014 года до 2029 года</t>
  </si>
  <si>
    <t>Межбюджетные трансферты на разработку схем теплоснабжения муниципальных образований Красноярского края в рамках программы "Энергосбережение и повышение энергетической эффективности в Красноярском крае" государственной программы Красноярского края "Реформирование и модернизация жилищно коммунального хозяйства и повышение энергетической эффективности"</t>
  </si>
  <si>
    <t>Разработка схем водоотведения и водоснабжения в п. Таежный и с. Карабула</t>
  </si>
  <si>
    <r>
      <t xml:space="preserve">Подпрограмма </t>
    </r>
    <r>
      <rPr>
        <b/>
        <sz val="9"/>
        <color theme="1"/>
        <rFont val="Times New Roman"/>
        <family val="1"/>
        <charset val="204"/>
      </rPr>
      <t>«Жилищно-коммунальное хозяйство МО Таежнинский сельсовет»</t>
    </r>
  </si>
  <si>
    <t>Содержание автомобильных дорог общего пользования местного значения (в том числе грейдирование, уборка и вывоз снега, очистка обочин и бордюров от земли и т.д.), в т.ч.</t>
  </si>
  <si>
    <t>Восстановление изношенных верхних слоев асфальтобетонных покрытий на отдельных участках длиной до 50 м</t>
  </si>
  <si>
    <t>Ремонт дорог со щебеночным покрытием с добавлением щебня и камня</t>
  </si>
  <si>
    <t>Устройство недостающих искусственных сооружений, элементов системы водоотвода (в том числе водоотводных канав, водопропускных ж/б или металлических труб и других элементов)</t>
  </si>
  <si>
    <t>Очистка территории и устройство дорожного земляного полотна в п. Таежный</t>
  </si>
  <si>
    <t xml:space="preserve">Замена старых и строительство новых тротуаров (в том числе приобретение и доставка расходных материалов и т.д.)  </t>
  </si>
  <si>
    <t>Выполнение работ по составлению  плана организации дорожного движения, паспортизации земельного участка занятого дорогами</t>
  </si>
  <si>
    <t>Субсидия на содержание автомобильных дорог общего пользования местного значения городских округов, городских и сельских поселений за счет средств дорожного фонда Красноярского края</t>
  </si>
  <si>
    <r>
      <t xml:space="preserve">Подпрограмма </t>
    </r>
    <r>
      <rPr>
        <b/>
        <sz val="9"/>
        <color theme="1"/>
        <rFont val="Times New Roman"/>
        <family val="1"/>
        <charset val="204"/>
      </rPr>
      <t>«Развитие транспортной системы МО Таежнинский сельсовет от чрезвычайных ситуаций»</t>
    </r>
  </si>
  <si>
    <t xml:space="preserve">Софинансирование на содержание автомобильных дорог общего пользования местного значения городских округов, городских и сельских поселений </t>
  </si>
  <si>
    <t>Организация развития и поддержки  талантливой  молодежи и подростков (в том числе приобретение спортивных товаров и т.д.)</t>
  </si>
  <si>
    <t xml:space="preserve">Организация и проведение массовых праздничных мероприятий (в том числе приобретение и размещение баннеров, изготовление сцены, приобретение фейерверков, приобретение грамот, подарков, призов и т.д.)   </t>
  </si>
  <si>
    <t>Оказание материальной помощи гражданам, находящимся в трудной жизненной ситуации</t>
  </si>
  <si>
    <t>415Ч003</t>
  </si>
  <si>
    <t>Межбюджетные трансферты МБУК «Таежнинская сельская библиотека»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</si>
  <si>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</si>
  <si>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 xml:space="preserve">Организация развития и поддержки массовой физической культуры и спорта  (в т.ч. приобретение спортинвентаря, оборудования, спортивной одежды, обуви, призов, кубков, грамот, медалей, поощрение победителей соревнований, оплата проезда спортивных команд к месту проведения мероприятий, организация массовых физкультурных и спортивных мероприятий и т.д.)  </t>
  </si>
  <si>
    <t>4158003    4158300</t>
  </si>
  <si>
    <t>Межбюджетные трансферты МБУК «Таежнинский культурно-спортивный комплекс»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</si>
  <si>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Внебюджетные источники</t>
  </si>
  <si>
    <t>(6+9+10+11)</t>
  </si>
  <si>
    <t>(34+37+38+39)</t>
  </si>
  <si>
    <t>(27+30+31+32)</t>
  </si>
  <si>
    <t>(20+23+24+25)</t>
  </si>
  <si>
    <t>(13+16+17+18)</t>
  </si>
  <si>
    <t>Общий объем финансрования МП</t>
  </si>
  <si>
    <t>ПП1</t>
  </si>
  <si>
    <t>ПП2</t>
  </si>
  <si>
    <t>ПП3</t>
  </si>
  <si>
    <t>ПП4</t>
  </si>
  <si>
    <t>ПП5</t>
  </si>
  <si>
    <t>Итого</t>
  </si>
  <si>
    <t>Всего</t>
  </si>
  <si>
    <t>Приложение 1 к подпрограмме Таежнинского сельсовета "Развитие социальной, культурной и спортивной жизни  населения МО Таежнинский сельсовет"                                           на 2014-2018 годы</t>
  </si>
  <si>
    <t>Приложение 1 к подпрограмме Таежнинского сельсовета "Развитие транспортной системы  МО Таежнинский сельсовет"                           на 2014-2018 годы</t>
  </si>
  <si>
    <t>Приобретение и установка дорожно-знаковой информации, искусственных дорожных неровностей п. Таежный (в том числе знак "Искусственная неровность" на ул. Строителей "Аптека"</t>
  </si>
  <si>
    <t>Нанесение дорожной разметки "Пешеходный переход" в п. Таежный на ул. Новая МКОУ Таежнинская СОШ №7, ул. Дорожная МКОУ Таежнинская СОШ №20, ул. Сторителей "Аптека"</t>
  </si>
  <si>
    <t xml:space="preserve">Проведение капитального ремонта многоквартирных домов на территории муниципального образования Таежнинский сельсовет (капитальный ремонт крыш многоквартирных домов №№ 1 по ул. Вокзальная п. Таежный) </t>
  </si>
  <si>
    <t>Приложение 1 к подпрограмме Таежнинского сельсовета "Жилищно-коммунальное хозяйство МО Таежнинский сельсовет"                           на 2014-2018 годы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</si>
</sst>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sz val="6.5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7.5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7.5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vertical="center" wrapText="1"/>
    </xf>
    <xf numFmtId="2" fontId="4" fillId="0" borderId="1" xfId="0" applyNumberFormat="1" applyFont="1" applyBorder="1" applyAlignment="1">
      <alignment horizontal="right" vertical="center" wrapText="1"/>
    </xf>
    <xf numFmtId="0" fontId="5" fillId="0" borderId="0" xfId="0" applyFont="1"/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/>
    </xf>
    <xf numFmtId="2" fontId="4" fillId="0" borderId="1" xfId="0" applyNumberFormat="1" applyFont="1" applyFill="1" applyBorder="1" applyAlignment="1">
      <alignment horizontal="right" vertical="center" wrapText="1"/>
    </xf>
    <xf numFmtId="2" fontId="8" fillId="0" borderId="2" xfId="0" applyNumberFormat="1" applyFont="1" applyFill="1" applyBorder="1" applyAlignment="1">
      <alignment horizontal="right" vertical="center" wrapText="1"/>
    </xf>
    <xf numFmtId="2" fontId="8" fillId="0" borderId="1" xfId="0" applyNumberFormat="1" applyFont="1" applyFill="1" applyBorder="1" applyAlignment="1">
      <alignment horizontal="right" vertical="center" wrapText="1"/>
    </xf>
    <xf numFmtId="0" fontId="0" fillId="0" borderId="4" xfId="0" applyBorder="1" applyAlignment="1">
      <alignment vertical="center"/>
    </xf>
    <xf numFmtId="0" fontId="3" fillId="0" borderId="2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wrapText="1"/>
    </xf>
    <xf numFmtId="0" fontId="0" fillId="0" borderId="0" xfId="0" applyFill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right" vertical="center" wrapText="1"/>
    </xf>
    <xf numFmtId="2" fontId="4" fillId="0" borderId="5" xfId="0" applyNumberFormat="1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center" vertical="center"/>
    </xf>
    <xf numFmtId="0" fontId="3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wrapText="1"/>
    </xf>
    <xf numFmtId="0" fontId="0" fillId="0" borderId="4" xfId="0" applyFill="1" applyBorder="1" applyAlignment="1">
      <alignment vertical="center"/>
    </xf>
    <xf numFmtId="0" fontId="5" fillId="0" borderId="0" xfId="0" applyFont="1" applyFill="1"/>
    <xf numFmtId="0" fontId="1" fillId="0" borderId="2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wrapText="1"/>
    </xf>
    <xf numFmtId="2" fontId="0" fillId="0" borderId="0" xfId="0" applyNumberFormat="1"/>
    <xf numFmtId="0" fontId="0" fillId="0" borderId="1" xfId="0" applyBorder="1"/>
    <xf numFmtId="0" fontId="9" fillId="0" borderId="1" xfId="0" applyFont="1" applyBorder="1" applyAlignment="1">
      <alignment horizontal="center"/>
    </xf>
    <xf numFmtId="0" fontId="9" fillId="0" borderId="1" xfId="0" applyFont="1" applyBorder="1"/>
    <xf numFmtId="2" fontId="0" fillId="0" borderId="1" xfId="0" applyNumberFormat="1" applyBorder="1"/>
    <xf numFmtId="2" fontId="9" fillId="0" borderId="1" xfId="0" applyNumberFormat="1" applyFont="1" applyBorder="1"/>
    <xf numFmtId="2" fontId="10" fillId="0" borderId="1" xfId="0" applyNumberFormat="1" applyFont="1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11" fillId="0" borderId="4" xfId="0" applyFont="1" applyFill="1" applyBorder="1" applyAlignment="1">
      <alignment vertical="center"/>
    </xf>
    <xf numFmtId="2" fontId="2" fillId="0" borderId="2" xfId="0" applyNumberFormat="1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3" fontId="2" fillId="0" borderId="1" xfId="0" applyNumberFormat="1" applyFont="1" applyFill="1" applyBorder="1" applyAlignment="1">
      <alignment horizontal="center" vertical="top" wrapText="1"/>
    </xf>
    <xf numFmtId="2" fontId="2" fillId="0" borderId="5" xfId="0" applyNumberFormat="1" applyFont="1" applyFill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6" fillId="0" borderId="0" xfId="0" applyFont="1" applyFill="1" applyAlignment="1">
      <alignment horizontal="left" vertical="center" wrapText="1"/>
    </xf>
    <xf numFmtId="0" fontId="7" fillId="0" borderId="8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8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 textRotation="90" wrapText="1"/>
    </xf>
    <xf numFmtId="0" fontId="2" fillId="0" borderId="7" xfId="0" applyFont="1" applyFill="1" applyBorder="1" applyAlignment="1">
      <alignment horizontal="center" vertical="center" textRotation="90" wrapText="1"/>
    </xf>
    <xf numFmtId="0" fontId="13" fillId="0" borderId="0" xfId="0" applyFont="1" applyFill="1" applyAlignment="1">
      <alignment horizontal="left" vertical="center" wrapText="1"/>
    </xf>
    <xf numFmtId="0" fontId="3" fillId="0" borderId="9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12" fillId="0" borderId="8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  <xf numFmtId="0" fontId="9" fillId="0" borderId="1" xfId="0" applyFont="1" applyBorder="1" applyAlignment="1">
      <alignment horizontal="center"/>
    </xf>
    <xf numFmtId="0" fontId="5" fillId="0" borderId="0" xfId="0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27"/>
  <sheetViews>
    <sheetView view="pageBreakPreview" topLeftCell="B18" zoomScale="120" zoomScaleNormal="100" zoomScaleSheetLayoutView="120" workbookViewId="0">
      <pane xSplit="1" topLeftCell="R1" activePane="topRight" state="frozen"/>
      <selection activeCell="B1" sqref="B1"/>
      <selection pane="topRight" activeCell="Z24" sqref="Z24"/>
    </sheetView>
  </sheetViews>
  <sheetFormatPr defaultRowHeight="15"/>
  <cols>
    <col min="1" max="1" width="4.7109375" style="1" customWidth="1"/>
    <col min="2" max="2" width="18.28515625" style="1" customWidth="1"/>
    <col min="3" max="3" width="9.140625" style="1"/>
    <col min="4" max="4" width="3.140625" style="1" customWidth="1"/>
    <col min="5" max="5" width="12.7109375" style="1" customWidth="1"/>
    <col min="6" max="6" width="9.140625" style="1"/>
    <col min="7" max="7" width="4.5703125" style="1" customWidth="1"/>
    <col min="8" max="8" width="9.140625" style="1"/>
    <col min="9" max="9" width="4" style="1" customWidth="1"/>
    <col min="10" max="10" width="4.7109375" style="1" customWidth="1"/>
    <col min="11" max="11" width="9.140625" style="1"/>
    <col min="12" max="12" width="9.140625" style="19"/>
    <col min="13" max="13" width="5.140625" style="19" customWidth="1"/>
    <col min="14" max="14" width="9.140625" style="19"/>
    <col min="15" max="15" width="4.140625" style="19" customWidth="1"/>
    <col min="16" max="16" width="4.5703125" style="19" customWidth="1"/>
    <col min="17" max="18" width="9.140625" style="19"/>
    <col min="19" max="19" width="5.7109375" style="19" customWidth="1"/>
    <col min="20" max="20" width="9.140625" style="19"/>
    <col min="21" max="21" width="4.42578125" style="19" customWidth="1"/>
    <col min="22" max="22" width="4.28515625" style="19" customWidth="1"/>
    <col min="23" max="23" width="9.140625" style="19"/>
    <col min="24" max="24" width="9.140625" style="1"/>
    <col min="25" max="25" width="4.85546875" style="1" customWidth="1"/>
    <col min="26" max="26" width="9.140625" style="1"/>
    <col min="27" max="27" width="4.7109375" style="1" customWidth="1"/>
    <col min="28" max="28" width="4.28515625" style="1" customWidth="1"/>
    <col min="29" max="30" width="9.140625" style="1"/>
    <col min="31" max="31" width="4.85546875" style="1" customWidth="1"/>
    <col min="32" max="32" width="9.140625" style="1"/>
    <col min="33" max="33" width="4.7109375" style="1" customWidth="1"/>
    <col min="34" max="34" width="4.28515625" style="1" customWidth="1"/>
    <col min="35" max="16384" width="9.140625" style="1"/>
  </cols>
  <sheetData>
    <row r="1" spans="1:38" ht="53.25" customHeight="1">
      <c r="E1" s="10"/>
      <c r="AC1" s="64" t="s">
        <v>54</v>
      </c>
      <c r="AD1" s="64"/>
      <c r="AE1" s="64"/>
      <c r="AF1" s="64"/>
      <c r="AG1" s="64"/>
      <c r="AH1" s="64"/>
      <c r="AI1" s="64"/>
      <c r="AJ1" s="9"/>
      <c r="AK1" s="9"/>
      <c r="AL1" s="9"/>
    </row>
    <row r="2" spans="1:38">
      <c r="A2" s="71" t="s">
        <v>57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71"/>
      <c r="AA2" s="71"/>
      <c r="AB2" s="71"/>
      <c r="AC2" s="71"/>
      <c r="AD2" s="71"/>
      <c r="AE2" s="71"/>
      <c r="AF2" s="71"/>
      <c r="AG2" s="71"/>
      <c r="AH2" s="71"/>
      <c r="AI2" s="71"/>
    </row>
    <row r="3" spans="1:38">
      <c r="A3" s="53" t="s">
        <v>0</v>
      </c>
      <c r="B3" s="53" t="s">
        <v>1</v>
      </c>
      <c r="C3" s="53" t="s">
        <v>2</v>
      </c>
      <c r="D3" s="55" t="s">
        <v>3</v>
      </c>
      <c r="E3" s="53" t="s">
        <v>22</v>
      </c>
      <c r="F3" s="53" t="s">
        <v>4</v>
      </c>
      <c r="G3" s="53"/>
      <c r="H3" s="53"/>
      <c r="I3" s="53"/>
      <c r="J3" s="53"/>
      <c r="K3" s="53"/>
      <c r="L3" s="57" t="s">
        <v>5</v>
      </c>
      <c r="M3" s="57"/>
      <c r="N3" s="57"/>
      <c r="O3" s="57"/>
      <c r="P3" s="57"/>
      <c r="Q3" s="57"/>
      <c r="R3" s="57" t="s">
        <v>6</v>
      </c>
      <c r="S3" s="57"/>
      <c r="T3" s="57"/>
      <c r="U3" s="57"/>
      <c r="V3" s="57"/>
      <c r="W3" s="57"/>
      <c r="X3" s="53" t="s">
        <v>7</v>
      </c>
      <c r="Y3" s="53"/>
      <c r="Z3" s="53"/>
      <c r="AA3" s="53"/>
      <c r="AB3" s="53"/>
      <c r="AC3" s="53"/>
      <c r="AD3" s="53" t="s">
        <v>55</v>
      </c>
      <c r="AE3" s="53"/>
      <c r="AF3" s="53"/>
      <c r="AG3" s="53"/>
      <c r="AH3" s="53"/>
      <c r="AI3" s="53"/>
    </row>
    <row r="4" spans="1:38">
      <c r="A4" s="54"/>
      <c r="B4" s="54"/>
      <c r="C4" s="54"/>
      <c r="D4" s="56"/>
      <c r="E4" s="54"/>
      <c r="F4" s="54"/>
      <c r="G4" s="54"/>
      <c r="H4" s="54"/>
      <c r="I4" s="54"/>
      <c r="J4" s="54"/>
      <c r="K4" s="54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</row>
    <row r="5" spans="1:38">
      <c r="A5" s="54"/>
      <c r="B5" s="54"/>
      <c r="C5" s="54"/>
      <c r="D5" s="56"/>
      <c r="E5" s="54"/>
      <c r="F5" s="54"/>
      <c r="G5" s="54"/>
      <c r="H5" s="54"/>
      <c r="I5" s="54"/>
      <c r="J5" s="54"/>
      <c r="K5" s="54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4"/>
      <c r="Y5" s="54"/>
      <c r="Z5" s="54"/>
      <c r="AA5" s="54"/>
      <c r="AB5" s="54"/>
      <c r="AC5" s="54"/>
      <c r="AD5" s="54"/>
      <c r="AE5" s="54"/>
      <c r="AF5" s="54"/>
      <c r="AG5" s="54"/>
      <c r="AH5" s="54"/>
      <c r="AI5" s="54"/>
    </row>
    <row r="6" spans="1:38">
      <c r="A6" s="54"/>
      <c r="B6" s="54"/>
      <c r="C6" s="54"/>
      <c r="D6" s="56"/>
      <c r="E6" s="54"/>
      <c r="F6" s="59" t="s">
        <v>8</v>
      </c>
      <c r="G6" s="60"/>
      <c r="H6" s="60"/>
      <c r="I6" s="60"/>
      <c r="J6" s="60"/>
      <c r="K6" s="61"/>
      <c r="L6" s="58" t="s">
        <v>8</v>
      </c>
      <c r="M6" s="58"/>
      <c r="N6" s="58"/>
      <c r="O6" s="58"/>
      <c r="P6" s="58"/>
      <c r="Q6" s="58"/>
      <c r="R6" s="58" t="s">
        <v>8</v>
      </c>
      <c r="S6" s="58"/>
      <c r="T6" s="58"/>
      <c r="U6" s="58"/>
      <c r="V6" s="58"/>
      <c r="W6" s="58"/>
      <c r="X6" s="54" t="s">
        <v>8</v>
      </c>
      <c r="Y6" s="54"/>
      <c r="Z6" s="54"/>
      <c r="AA6" s="54"/>
      <c r="AB6" s="54"/>
      <c r="AC6" s="54"/>
      <c r="AD6" s="54" t="s">
        <v>8</v>
      </c>
      <c r="AE6" s="54"/>
      <c r="AF6" s="54"/>
      <c r="AG6" s="54"/>
      <c r="AH6" s="54"/>
      <c r="AI6" s="54"/>
    </row>
    <row r="7" spans="1:38">
      <c r="A7" s="54"/>
      <c r="B7" s="54"/>
      <c r="C7" s="54"/>
      <c r="D7" s="56"/>
      <c r="E7" s="54"/>
      <c r="F7" s="59" t="s">
        <v>9</v>
      </c>
      <c r="G7" s="60"/>
      <c r="H7" s="60"/>
      <c r="I7" s="60"/>
      <c r="J7" s="60"/>
      <c r="K7" s="61"/>
      <c r="L7" s="58" t="s">
        <v>10</v>
      </c>
      <c r="M7" s="58"/>
      <c r="N7" s="58"/>
      <c r="O7" s="58"/>
      <c r="P7" s="58"/>
      <c r="Q7" s="58"/>
      <c r="R7" s="58" t="s">
        <v>9</v>
      </c>
      <c r="S7" s="58"/>
      <c r="T7" s="58"/>
      <c r="U7" s="58"/>
      <c r="V7" s="58"/>
      <c r="W7" s="58"/>
      <c r="X7" s="54" t="s">
        <v>9</v>
      </c>
      <c r="Y7" s="54"/>
      <c r="Z7" s="54"/>
      <c r="AA7" s="54"/>
      <c r="AB7" s="54"/>
      <c r="AC7" s="54"/>
      <c r="AD7" s="54" t="s">
        <v>9</v>
      </c>
      <c r="AE7" s="54"/>
      <c r="AF7" s="54"/>
      <c r="AG7" s="54"/>
      <c r="AH7" s="54"/>
      <c r="AI7" s="54"/>
    </row>
    <row r="8" spans="1:38" ht="15" customHeight="1">
      <c r="A8" s="54"/>
      <c r="B8" s="54"/>
      <c r="C8" s="54"/>
      <c r="D8" s="56"/>
      <c r="E8" s="54"/>
      <c r="F8" s="54" t="s">
        <v>11</v>
      </c>
      <c r="G8" s="54"/>
      <c r="H8" s="54"/>
      <c r="I8" s="54" t="s">
        <v>12</v>
      </c>
      <c r="J8" s="54" t="s">
        <v>23</v>
      </c>
      <c r="K8" s="62" t="s">
        <v>41</v>
      </c>
      <c r="L8" s="58" t="s">
        <v>11</v>
      </c>
      <c r="M8" s="58"/>
      <c r="N8" s="58"/>
      <c r="O8" s="58" t="s">
        <v>12</v>
      </c>
      <c r="P8" s="69" t="s">
        <v>46</v>
      </c>
      <c r="Q8" s="69" t="s">
        <v>43</v>
      </c>
      <c r="R8" s="58" t="s">
        <v>11</v>
      </c>
      <c r="S8" s="58"/>
      <c r="T8" s="58"/>
      <c r="U8" s="58" t="s">
        <v>12</v>
      </c>
      <c r="V8" s="69" t="s">
        <v>47</v>
      </c>
      <c r="W8" s="69" t="s">
        <v>44</v>
      </c>
      <c r="X8" s="54" t="s">
        <v>11</v>
      </c>
      <c r="Y8" s="54"/>
      <c r="Z8" s="54"/>
      <c r="AA8" s="54" t="s">
        <v>12</v>
      </c>
      <c r="AB8" s="62" t="s">
        <v>42</v>
      </c>
      <c r="AC8" s="62" t="s">
        <v>45</v>
      </c>
      <c r="AD8" s="54" t="s">
        <v>11</v>
      </c>
      <c r="AE8" s="54"/>
      <c r="AF8" s="54"/>
      <c r="AG8" s="54" t="s">
        <v>12</v>
      </c>
      <c r="AH8" s="62" t="s">
        <v>42</v>
      </c>
      <c r="AI8" s="62" t="s">
        <v>45</v>
      </c>
    </row>
    <row r="9" spans="1:38">
      <c r="A9" s="54"/>
      <c r="B9" s="54"/>
      <c r="C9" s="54"/>
      <c r="D9" s="56"/>
      <c r="E9" s="54"/>
      <c r="F9" s="54"/>
      <c r="G9" s="54"/>
      <c r="H9" s="54"/>
      <c r="I9" s="54"/>
      <c r="J9" s="54"/>
      <c r="K9" s="63"/>
      <c r="L9" s="58"/>
      <c r="M9" s="58"/>
      <c r="N9" s="58"/>
      <c r="O9" s="58"/>
      <c r="P9" s="70"/>
      <c r="Q9" s="70"/>
      <c r="R9" s="58"/>
      <c r="S9" s="58"/>
      <c r="T9" s="58"/>
      <c r="U9" s="58"/>
      <c r="V9" s="70"/>
      <c r="W9" s="70"/>
      <c r="X9" s="54"/>
      <c r="Y9" s="54"/>
      <c r="Z9" s="54"/>
      <c r="AA9" s="54"/>
      <c r="AB9" s="63"/>
      <c r="AC9" s="63"/>
      <c r="AD9" s="54"/>
      <c r="AE9" s="54"/>
      <c r="AF9" s="54"/>
      <c r="AG9" s="54"/>
      <c r="AH9" s="63"/>
      <c r="AI9" s="63"/>
    </row>
    <row r="10" spans="1:38" ht="22.5" customHeight="1">
      <c r="A10" s="54"/>
      <c r="B10" s="54"/>
      <c r="C10" s="54"/>
      <c r="D10" s="56"/>
      <c r="E10" s="54"/>
      <c r="F10" s="54"/>
      <c r="G10" s="54"/>
      <c r="H10" s="54"/>
      <c r="I10" s="54"/>
      <c r="J10" s="54"/>
      <c r="K10" s="63"/>
      <c r="L10" s="58"/>
      <c r="M10" s="58"/>
      <c r="N10" s="58"/>
      <c r="O10" s="58"/>
      <c r="P10" s="70"/>
      <c r="Q10" s="70"/>
      <c r="R10" s="58"/>
      <c r="S10" s="58"/>
      <c r="T10" s="58"/>
      <c r="U10" s="58"/>
      <c r="V10" s="70"/>
      <c r="W10" s="70"/>
      <c r="X10" s="54"/>
      <c r="Y10" s="54"/>
      <c r="Z10" s="54"/>
      <c r="AA10" s="54"/>
      <c r="AB10" s="63"/>
      <c r="AC10" s="63"/>
      <c r="AD10" s="54"/>
      <c r="AE10" s="54"/>
      <c r="AF10" s="54"/>
      <c r="AG10" s="54"/>
      <c r="AH10" s="63"/>
      <c r="AI10" s="63"/>
    </row>
    <row r="11" spans="1:38">
      <c r="A11" s="54"/>
      <c r="B11" s="54"/>
      <c r="C11" s="54"/>
      <c r="D11" s="56"/>
      <c r="E11" s="54"/>
      <c r="F11" s="54" t="s">
        <v>13</v>
      </c>
      <c r="G11" s="54" t="s">
        <v>14</v>
      </c>
      <c r="H11" s="54"/>
      <c r="I11" s="54"/>
      <c r="J11" s="54"/>
      <c r="K11" s="53"/>
      <c r="L11" s="58" t="s">
        <v>13</v>
      </c>
      <c r="M11" s="58" t="s">
        <v>14</v>
      </c>
      <c r="N11" s="58"/>
      <c r="O11" s="58"/>
      <c r="P11" s="70"/>
      <c r="Q11" s="57"/>
      <c r="R11" s="58" t="s">
        <v>13</v>
      </c>
      <c r="S11" s="58" t="s">
        <v>14</v>
      </c>
      <c r="T11" s="58"/>
      <c r="U11" s="58"/>
      <c r="V11" s="70"/>
      <c r="W11" s="57"/>
      <c r="X11" s="54" t="s">
        <v>13</v>
      </c>
      <c r="Y11" s="54" t="s">
        <v>14</v>
      </c>
      <c r="Z11" s="54"/>
      <c r="AA11" s="54"/>
      <c r="AB11" s="63"/>
      <c r="AC11" s="53"/>
      <c r="AD11" s="54" t="s">
        <v>13</v>
      </c>
      <c r="AE11" s="54" t="s">
        <v>14</v>
      </c>
      <c r="AF11" s="54"/>
      <c r="AG11" s="54"/>
      <c r="AH11" s="63"/>
      <c r="AI11" s="53"/>
    </row>
    <row r="12" spans="1:38">
      <c r="A12" s="54"/>
      <c r="B12" s="54"/>
      <c r="C12" s="54"/>
      <c r="D12" s="56"/>
      <c r="E12" s="54" t="s">
        <v>15</v>
      </c>
      <c r="F12" s="54"/>
      <c r="G12" s="54" t="s">
        <v>16</v>
      </c>
      <c r="H12" s="54" t="s">
        <v>17</v>
      </c>
      <c r="I12" s="54"/>
      <c r="J12" s="54"/>
      <c r="K12" s="54" t="s">
        <v>18</v>
      </c>
      <c r="L12" s="58"/>
      <c r="M12" s="58" t="s">
        <v>16</v>
      </c>
      <c r="N12" s="58" t="s">
        <v>17</v>
      </c>
      <c r="O12" s="58"/>
      <c r="P12" s="70"/>
      <c r="Q12" s="58" t="s">
        <v>19</v>
      </c>
      <c r="R12" s="58"/>
      <c r="S12" s="58" t="s">
        <v>16</v>
      </c>
      <c r="T12" s="58" t="s">
        <v>17</v>
      </c>
      <c r="U12" s="58"/>
      <c r="V12" s="70"/>
      <c r="W12" s="58" t="s">
        <v>20</v>
      </c>
      <c r="X12" s="54"/>
      <c r="Y12" s="54" t="s">
        <v>16</v>
      </c>
      <c r="Z12" s="54" t="s">
        <v>17</v>
      </c>
      <c r="AA12" s="54"/>
      <c r="AB12" s="63"/>
      <c r="AC12" s="54" t="s">
        <v>21</v>
      </c>
      <c r="AD12" s="54"/>
      <c r="AE12" s="54" t="s">
        <v>16</v>
      </c>
      <c r="AF12" s="54" t="s">
        <v>17</v>
      </c>
      <c r="AG12" s="54"/>
      <c r="AH12" s="63"/>
      <c r="AI12" s="54" t="s">
        <v>56</v>
      </c>
    </row>
    <row r="13" spans="1:38">
      <c r="A13" s="54"/>
      <c r="B13" s="54"/>
      <c r="C13" s="54"/>
      <c r="D13" s="56"/>
      <c r="E13" s="54"/>
      <c r="F13" s="54"/>
      <c r="G13" s="54"/>
      <c r="H13" s="54"/>
      <c r="I13" s="54"/>
      <c r="J13" s="54"/>
      <c r="K13" s="54"/>
      <c r="L13" s="58"/>
      <c r="M13" s="58"/>
      <c r="N13" s="58"/>
      <c r="O13" s="58"/>
      <c r="P13" s="57"/>
      <c r="Q13" s="58"/>
      <c r="R13" s="58"/>
      <c r="S13" s="58"/>
      <c r="T13" s="58"/>
      <c r="U13" s="58"/>
      <c r="V13" s="57"/>
      <c r="W13" s="58"/>
      <c r="X13" s="54"/>
      <c r="Y13" s="54"/>
      <c r="Z13" s="54"/>
      <c r="AA13" s="54"/>
      <c r="AB13" s="53"/>
      <c r="AC13" s="54"/>
      <c r="AD13" s="54"/>
      <c r="AE13" s="54"/>
      <c r="AF13" s="54"/>
      <c r="AG13" s="54"/>
      <c r="AH13" s="53"/>
      <c r="AI13" s="54"/>
    </row>
    <row r="14" spans="1:38" s="2" customFormat="1">
      <c r="A14" s="4">
        <v>1</v>
      </c>
      <c r="B14" s="4">
        <v>2</v>
      </c>
      <c r="C14" s="4">
        <v>3</v>
      </c>
      <c r="D14" s="4">
        <v>4</v>
      </c>
      <c r="E14" s="4">
        <v>5</v>
      </c>
      <c r="F14" s="4">
        <v>6</v>
      </c>
      <c r="G14" s="4">
        <v>7</v>
      </c>
      <c r="H14" s="4">
        <v>8</v>
      </c>
      <c r="I14" s="4">
        <v>9</v>
      </c>
      <c r="J14" s="4">
        <v>10</v>
      </c>
      <c r="K14" s="4">
        <v>11</v>
      </c>
      <c r="L14" s="20">
        <v>12</v>
      </c>
      <c r="M14" s="20">
        <v>13</v>
      </c>
      <c r="N14" s="20">
        <v>14</v>
      </c>
      <c r="O14" s="20">
        <v>15</v>
      </c>
      <c r="P14" s="20">
        <v>16</v>
      </c>
      <c r="Q14" s="20">
        <v>17</v>
      </c>
      <c r="R14" s="20">
        <v>18</v>
      </c>
      <c r="S14" s="20">
        <v>19</v>
      </c>
      <c r="T14" s="20">
        <v>20</v>
      </c>
      <c r="U14" s="20">
        <v>21</v>
      </c>
      <c r="V14" s="20">
        <v>22</v>
      </c>
      <c r="W14" s="20">
        <v>23</v>
      </c>
      <c r="X14" s="4">
        <v>24</v>
      </c>
      <c r="Y14" s="4">
        <v>25</v>
      </c>
      <c r="Z14" s="4">
        <v>26</v>
      </c>
      <c r="AA14" s="4">
        <v>27</v>
      </c>
      <c r="AB14" s="4">
        <v>28</v>
      </c>
      <c r="AC14" s="4">
        <v>29</v>
      </c>
      <c r="AD14" s="4">
        <v>30</v>
      </c>
      <c r="AE14" s="4">
        <v>31</v>
      </c>
      <c r="AF14" s="4">
        <v>32</v>
      </c>
      <c r="AG14" s="4">
        <v>33</v>
      </c>
      <c r="AH14" s="4">
        <v>34</v>
      </c>
      <c r="AI14" s="4">
        <v>35</v>
      </c>
    </row>
    <row r="15" spans="1:38" ht="12" customHeight="1">
      <c r="A15" s="3" t="s">
        <v>24</v>
      </c>
      <c r="B15" s="72" t="s">
        <v>49</v>
      </c>
      <c r="C15" s="72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  <c r="W15" s="72"/>
      <c r="X15" s="72"/>
      <c r="Y15" s="72"/>
      <c r="Z15" s="72"/>
      <c r="AA15" s="72"/>
      <c r="AB15" s="72"/>
      <c r="AC15" s="72"/>
      <c r="AD15" s="72"/>
      <c r="AE15" s="72"/>
      <c r="AF15" s="72"/>
      <c r="AG15" s="72"/>
      <c r="AH15" s="72"/>
      <c r="AI15" s="72"/>
    </row>
    <row r="16" spans="1:38" ht="12.75" customHeight="1">
      <c r="A16" s="3" t="s">
        <v>25</v>
      </c>
      <c r="B16" s="17" t="s">
        <v>33</v>
      </c>
      <c r="C16" s="16">
        <v>4118001</v>
      </c>
      <c r="D16" s="14"/>
      <c r="E16" s="7">
        <f>K16+Q16+W16+AC16+AI16</f>
        <v>155.63999999999999</v>
      </c>
      <c r="F16" s="7">
        <f>G16+H16</f>
        <v>34</v>
      </c>
      <c r="G16" s="7">
        <v>0</v>
      </c>
      <c r="H16" s="7">
        <v>34</v>
      </c>
      <c r="I16" s="7">
        <v>0</v>
      </c>
      <c r="J16" s="7">
        <v>0</v>
      </c>
      <c r="K16" s="7">
        <f>F16+I16+J16</f>
        <v>34</v>
      </c>
      <c r="L16" s="11">
        <f>M16+N16</f>
        <v>0</v>
      </c>
      <c r="M16" s="11">
        <v>0</v>
      </c>
      <c r="N16" s="11">
        <v>0</v>
      </c>
      <c r="O16" s="11">
        <v>0</v>
      </c>
      <c r="P16" s="11">
        <v>0</v>
      </c>
      <c r="Q16" s="11">
        <f>L16+O16+P16</f>
        <v>0</v>
      </c>
      <c r="R16" s="11">
        <f>S16+T16</f>
        <v>61.64</v>
      </c>
      <c r="S16" s="11">
        <v>0</v>
      </c>
      <c r="T16" s="11">
        <v>61.64</v>
      </c>
      <c r="U16" s="11">
        <v>0</v>
      </c>
      <c r="V16" s="11">
        <v>0</v>
      </c>
      <c r="W16" s="11">
        <f>R16+U16+V16</f>
        <v>61.64</v>
      </c>
      <c r="X16" s="7">
        <f>Y16+Z16</f>
        <v>30</v>
      </c>
      <c r="Y16" s="7">
        <v>0</v>
      </c>
      <c r="Z16" s="7">
        <v>30</v>
      </c>
      <c r="AA16" s="7">
        <v>0</v>
      </c>
      <c r="AB16" s="5">
        <v>0</v>
      </c>
      <c r="AC16" s="7">
        <f>X16+AA16+AB16</f>
        <v>30</v>
      </c>
      <c r="AD16" s="7">
        <f>AE16+AF16</f>
        <v>30</v>
      </c>
      <c r="AE16" s="7">
        <v>0</v>
      </c>
      <c r="AF16" s="7">
        <v>30</v>
      </c>
      <c r="AG16" s="7">
        <v>0</v>
      </c>
      <c r="AH16" s="5">
        <v>0</v>
      </c>
      <c r="AI16" s="7">
        <f>AD16+AG16+AH16</f>
        <v>30</v>
      </c>
    </row>
    <row r="17" spans="1:35" ht="64.5" customHeight="1">
      <c r="A17" s="3" t="s">
        <v>26</v>
      </c>
      <c r="B17" s="15" t="s">
        <v>34</v>
      </c>
      <c r="C17" s="16">
        <v>4118002</v>
      </c>
      <c r="D17" s="14"/>
      <c r="E17" s="7">
        <f t="shared" ref="E17:E23" si="0">K17+Q17+W17+AC17+AI17</f>
        <v>9662.34</v>
      </c>
      <c r="F17" s="7">
        <f t="shared" ref="F17:F23" si="1">G17+H17</f>
        <v>2928.08</v>
      </c>
      <c r="G17" s="7">
        <v>0</v>
      </c>
      <c r="H17" s="7">
        <v>2928.08</v>
      </c>
      <c r="I17" s="7">
        <v>0</v>
      </c>
      <c r="J17" s="7">
        <v>0</v>
      </c>
      <c r="K17" s="7">
        <f t="shared" ref="K17:K23" si="2">F17+I17+J17</f>
        <v>2928.08</v>
      </c>
      <c r="L17" s="11">
        <f t="shared" ref="L17:L23" si="3">M17+N17</f>
        <v>1872.19</v>
      </c>
      <c r="M17" s="11">
        <v>0</v>
      </c>
      <c r="N17" s="11">
        <v>1872.19</v>
      </c>
      <c r="O17" s="11">
        <v>0</v>
      </c>
      <c r="P17" s="11">
        <v>0</v>
      </c>
      <c r="Q17" s="11">
        <f t="shared" ref="Q17:Q23" si="4">L17+O17+P17</f>
        <v>1872.19</v>
      </c>
      <c r="R17" s="11">
        <f t="shared" ref="R17:R23" si="5">S17+T17</f>
        <v>1682.31</v>
      </c>
      <c r="S17" s="11">
        <v>0</v>
      </c>
      <c r="T17" s="11">
        <v>1682.31</v>
      </c>
      <c r="U17" s="11">
        <v>0</v>
      </c>
      <c r="V17" s="11">
        <v>0</v>
      </c>
      <c r="W17" s="11">
        <f t="shared" ref="W17:W23" si="6">R17+U17+V17</f>
        <v>1682.31</v>
      </c>
      <c r="X17" s="7">
        <f t="shared" ref="X17:X23" si="7">Y17+Z17</f>
        <v>1732.76</v>
      </c>
      <c r="Y17" s="7">
        <v>0</v>
      </c>
      <c r="Z17" s="7">
        <v>1732.76</v>
      </c>
      <c r="AA17" s="7">
        <v>0</v>
      </c>
      <c r="AB17" s="5">
        <v>0</v>
      </c>
      <c r="AC17" s="7">
        <f t="shared" ref="AC17:AC23" si="8">X17+AA17+AB17</f>
        <v>1732.76</v>
      </c>
      <c r="AD17" s="7">
        <f t="shared" ref="AD17:AD23" si="9">AE17+AF17</f>
        <v>1447</v>
      </c>
      <c r="AE17" s="7">
        <v>0</v>
      </c>
      <c r="AF17" s="7">
        <v>1447</v>
      </c>
      <c r="AG17" s="7">
        <v>0</v>
      </c>
      <c r="AH17" s="5">
        <v>0</v>
      </c>
      <c r="AI17" s="7">
        <f t="shared" ref="AI17:AI23" si="10">AD17+AG17+AH17</f>
        <v>1447</v>
      </c>
    </row>
    <row r="18" spans="1:35" ht="21.75" customHeight="1">
      <c r="A18" s="3" t="s">
        <v>27</v>
      </c>
      <c r="B18" s="15" t="s">
        <v>35</v>
      </c>
      <c r="C18" s="16">
        <v>4118003</v>
      </c>
      <c r="D18" s="14"/>
      <c r="E18" s="7">
        <f t="shared" si="0"/>
        <v>2996.46</v>
      </c>
      <c r="F18" s="7">
        <f t="shared" si="1"/>
        <v>2216.66</v>
      </c>
      <c r="G18" s="7">
        <v>0</v>
      </c>
      <c r="H18" s="7">
        <v>2216.66</v>
      </c>
      <c r="I18" s="7">
        <v>0</v>
      </c>
      <c r="J18" s="7">
        <v>0</v>
      </c>
      <c r="K18" s="7">
        <f t="shared" si="2"/>
        <v>2216.66</v>
      </c>
      <c r="L18" s="11">
        <f t="shared" si="3"/>
        <v>373.04</v>
      </c>
      <c r="M18" s="11">
        <v>0</v>
      </c>
      <c r="N18" s="11">
        <v>373.04</v>
      </c>
      <c r="O18" s="11">
        <v>0</v>
      </c>
      <c r="P18" s="11">
        <v>0</v>
      </c>
      <c r="Q18" s="11">
        <f t="shared" si="4"/>
        <v>373.04</v>
      </c>
      <c r="R18" s="11">
        <f t="shared" si="5"/>
        <v>0</v>
      </c>
      <c r="S18" s="11">
        <v>0</v>
      </c>
      <c r="T18" s="11">
        <v>0</v>
      </c>
      <c r="U18" s="11">
        <v>0</v>
      </c>
      <c r="V18" s="11">
        <v>0</v>
      </c>
      <c r="W18" s="11">
        <f t="shared" si="6"/>
        <v>0</v>
      </c>
      <c r="X18" s="7">
        <f t="shared" si="7"/>
        <v>228.38</v>
      </c>
      <c r="Y18" s="7">
        <v>0</v>
      </c>
      <c r="Z18" s="7">
        <v>228.38</v>
      </c>
      <c r="AA18" s="7">
        <v>0</v>
      </c>
      <c r="AB18" s="5">
        <v>0</v>
      </c>
      <c r="AC18" s="7">
        <f t="shared" si="8"/>
        <v>228.38</v>
      </c>
      <c r="AD18" s="7">
        <f t="shared" si="9"/>
        <v>178.38</v>
      </c>
      <c r="AE18" s="7">
        <v>0</v>
      </c>
      <c r="AF18" s="7">
        <v>178.38</v>
      </c>
      <c r="AG18" s="7">
        <v>0</v>
      </c>
      <c r="AH18" s="5">
        <v>0</v>
      </c>
      <c r="AI18" s="7">
        <f t="shared" si="10"/>
        <v>178.38</v>
      </c>
    </row>
    <row r="19" spans="1:35" ht="11.25" customHeight="1">
      <c r="A19" s="3" t="s">
        <v>28</v>
      </c>
      <c r="B19" s="15" t="s">
        <v>36</v>
      </c>
      <c r="C19" s="16">
        <v>4118003</v>
      </c>
      <c r="D19" s="14"/>
      <c r="E19" s="7">
        <f t="shared" si="0"/>
        <v>20</v>
      </c>
      <c r="F19" s="7">
        <f t="shared" si="1"/>
        <v>4</v>
      </c>
      <c r="G19" s="7">
        <v>0</v>
      </c>
      <c r="H19" s="7">
        <v>4</v>
      </c>
      <c r="I19" s="7">
        <v>0</v>
      </c>
      <c r="J19" s="7">
        <v>0</v>
      </c>
      <c r="K19" s="7">
        <f t="shared" si="2"/>
        <v>4</v>
      </c>
      <c r="L19" s="11">
        <f t="shared" si="3"/>
        <v>4</v>
      </c>
      <c r="M19" s="11">
        <v>0</v>
      </c>
      <c r="N19" s="11">
        <v>4</v>
      </c>
      <c r="O19" s="11">
        <v>0</v>
      </c>
      <c r="P19" s="11">
        <v>0</v>
      </c>
      <c r="Q19" s="11">
        <f t="shared" si="4"/>
        <v>4</v>
      </c>
      <c r="R19" s="11">
        <f t="shared" si="5"/>
        <v>4</v>
      </c>
      <c r="S19" s="11">
        <v>0</v>
      </c>
      <c r="T19" s="11">
        <v>4</v>
      </c>
      <c r="U19" s="11">
        <v>0</v>
      </c>
      <c r="V19" s="11">
        <v>0</v>
      </c>
      <c r="W19" s="11">
        <f t="shared" si="6"/>
        <v>4</v>
      </c>
      <c r="X19" s="7">
        <f t="shared" si="7"/>
        <v>4</v>
      </c>
      <c r="Y19" s="7">
        <v>0</v>
      </c>
      <c r="Z19" s="7">
        <v>4</v>
      </c>
      <c r="AA19" s="7">
        <v>0</v>
      </c>
      <c r="AB19" s="5">
        <v>0</v>
      </c>
      <c r="AC19" s="7">
        <f t="shared" si="8"/>
        <v>4</v>
      </c>
      <c r="AD19" s="7">
        <f t="shared" si="9"/>
        <v>4</v>
      </c>
      <c r="AE19" s="7">
        <v>0</v>
      </c>
      <c r="AF19" s="7">
        <v>4</v>
      </c>
      <c r="AG19" s="7">
        <v>0</v>
      </c>
      <c r="AH19" s="5">
        <v>0</v>
      </c>
      <c r="AI19" s="7">
        <f t="shared" si="10"/>
        <v>4</v>
      </c>
    </row>
    <row r="20" spans="1:35" ht="137.25" customHeight="1">
      <c r="A20" s="3" t="s">
        <v>29</v>
      </c>
      <c r="B20" s="15" t="s">
        <v>37</v>
      </c>
      <c r="C20" s="16">
        <v>4118003</v>
      </c>
      <c r="D20" s="14"/>
      <c r="E20" s="7">
        <f t="shared" si="0"/>
        <v>1801.2299999999998</v>
      </c>
      <c r="F20" s="7">
        <f t="shared" si="1"/>
        <v>524.78</v>
      </c>
      <c r="G20" s="7">
        <v>0</v>
      </c>
      <c r="H20" s="7">
        <v>524.78</v>
      </c>
      <c r="I20" s="7">
        <v>0</v>
      </c>
      <c r="J20" s="7">
        <v>0</v>
      </c>
      <c r="K20" s="7">
        <f t="shared" si="2"/>
        <v>524.78</v>
      </c>
      <c r="L20" s="11">
        <f t="shared" si="3"/>
        <v>397.24</v>
      </c>
      <c r="M20" s="11">
        <v>0</v>
      </c>
      <c r="N20" s="11">
        <v>397.24</v>
      </c>
      <c r="O20" s="11">
        <v>0</v>
      </c>
      <c r="P20" s="11">
        <v>0</v>
      </c>
      <c r="Q20" s="11">
        <f t="shared" si="4"/>
        <v>397.24</v>
      </c>
      <c r="R20" s="11">
        <f t="shared" si="5"/>
        <v>454.14</v>
      </c>
      <c r="S20" s="11">
        <v>0</v>
      </c>
      <c r="T20" s="11">
        <v>454.14</v>
      </c>
      <c r="U20" s="11">
        <v>0</v>
      </c>
      <c r="V20" s="11">
        <v>0</v>
      </c>
      <c r="W20" s="11">
        <f t="shared" si="6"/>
        <v>454.14</v>
      </c>
      <c r="X20" s="7">
        <f t="shared" si="7"/>
        <v>215</v>
      </c>
      <c r="Y20" s="7">
        <v>0</v>
      </c>
      <c r="Z20" s="7">
        <v>215</v>
      </c>
      <c r="AA20" s="7">
        <v>0</v>
      </c>
      <c r="AB20" s="5">
        <v>0</v>
      </c>
      <c r="AC20" s="7">
        <f t="shared" si="8"/>
        <v>215</v>
      </c>
      <c r="AD20" s="7">
        <f t="shared" si="9"/>
        <v>210.07</v>
      </c>
      <c r="AE20" s="7">
        <v>0</v>
      </c>
      <c r="AF20" s="7">
        <v>210.07</v>
      </c>
      <c r="AG20" s="7">
        <v>0</v>
      </c>
      <c r="AH20" s="5">
        <v>0</v>
      </c>
      <c r="AI20" s="7">
        <f t="shared" si="10"/>
        <v>210.07</v>
      </c>
    </row>
    <row r="21" spans="1:35" ht="22.5" customHeight="1">
      <c r="A21" s="3" t="s">
        <v>30</v>
      </c>
      <c r="B21" s="15" t="s">
        <v>38</v>
      </c>
      <c r="C21" s="16" t="s">
        <v>39</v>
      </c>
      <c r="D21" s="14"/>
      <c r="E21" s="7">
        <f t="shared" si="0"/>
        <v>439.25</v>
      </c>
      <c r="F21" s="7">
        <f t="shared" si="1"/>
        <v>91.5</v>
      </c>
      <c r="G21" s="7">
        <v>0</v>
      </c>
      <c r="H21" s="7">
        <v>91.5</v>
      </c>
      <c r="I21" s="7">
        <v>0</v>
      </c>
      <c r="J21" s="7">
        <v>0</v>
      </c>
      <c r="K21" s="7">
        <f t="shared" si="2"/>
        <v>91.5</v>
      </c>
      <c r="L21" s="11">
        <f t="shared" si="3"/>
        <v>86.25</v>
      </c>
      <c r="M21" s="11">
        <v>0</v>
      </c>
      <c r="N21" s="11">
        <v>86.25</v>
      </c>
      <c r="O21" s="11">
        <v>0</v>
      </c>
      <c r="P21" s="11">
        <v>0</v>
      </c>
      <c r="Q21" s="11">
        <f t="shared" si="4"/>
        <v>86.25</v>
      </c>
      <c r="R21" s="11">
        <f t="shared" si="5"/>
        <v>76.5</v>
      </c>
      <c r="S21" s="11">
        <v>0</v>
      </c>
      <c r="T21" s="11">
        <v>76.5</v>
      </c>
      <c r="U21" s="11">
        <v>0</v>
      </c>
      <c r="V21" s="11">
        <v>0</v>
      </c>
      <c r="W21" s="11">
        <f t="shared" si="6"/>
        <v>76.5</v>
      </c>
      <c r="X21" s="7">
        <f t="shared" si="7"/>
        <v>92.5</v>
      </c>
      <c r="Y21" s="7">
        <v>0</v>
      </c>
      <c r="Z21" s="7">
        <v>92.5</v>
      </c>
      <c r="AA21" s="7">
        <v>0</v>
      </c>
      <c r="AB21" s="5">
        <v>0</v>
      </c>
      <c r="AC21" s="7">
        <f t="shared" si="8"/>
        <v>92.5</v>
      </c>
      <c r="AD21" s="7">
        <f t="shared" si="9"/>
        <v>92.5</v>
      </c>
      <c r="AE21" s="7">
        <v>0</v>
      </c>
      <c r="AF21" s="7">
        <v>92.5</v>
      </c>
      <c r="AG21" s="7">
        <v>0</v>
      </c>
      <c r="AH21" s="5">
        <v>0</v>
      </c>
      <c r="AI21" s="7">
        <f t="shared" si="10"/>
        <v>92.5</v>
      </c>
    </row>
    <row r="22" spans="1:35" ht="138" customHeight="1">
      <c r="A22" s="3" t="s">
        <v>31</v>
      </c>
      <c r="B22" s="18" t="s">
        <v>50</v>
      </c>
      <c r="C22" s="16">
        <v>4117741</v>
      </c>
      <c r="D22" s="14"/>
      <c r="E22" s="7">
        <f t="shared" si="0"/>
        <v>790.05</v>
      </c>
      <c r="F22" s="7">
        <f t="shared" si="1"/>
        <v>0</v>
      </c>
      <c r="G22" s="7">
        <v>0</v>
      </c>
      <c r="H22" s="7">
        <v>0</v>
      </c>
      <c r="I22" s="7">
        <v>0</v>
      </c>
      <c r="J22" s="7">
        <v>401.95</v>
      </c>
      <c r="K22" s="7">
        <f t="shared" si="2"/>
        <v>401.95</v>
      </c>
      <c r="L22" s="11">
        <f t="shared" si="3"/>
        <v>388.1</v>
      </c>
      <c r="M22" s="11">
        <v>0</v>
      </c>
      <c r="N22" s="11">
        <v>388.1</v>
      </c>
      <c r="O22" s="11">
        <v>0</v>
      </c>
      <c r="P22" s="11">
        <v>0</v>
      </c>
      <c r="Q22" s="11">
        <f t="shared" si="4"/>
        <v>388.1</v>
      </c>
      <c r="R22" s="11">
        <f t="shared" si="5"/>
        <v>0</v>
      </c>
      <c r="S22" s="11">
        <v>0</v>
      </c>
      <c r="T22" s="11">
        <v>0</v>
      </c>
      <c r="U22" s="11">
        <v>0</v>
      </c>
      <c r="V22" s="11">
        <v>0</v>
      </c>
      <c r="W22" s="11">
        <f t="shared" si="6"/>
        <v>0</v>
      </c>
      <c r="X22" s="7">
        <f t="shared" si="7"/>
        <v>0</v>
      </c>
      <c r="Y22" s="7">
        <v>0</v>
      </c>
      <c r="Z22" s="7">
        <v>0</v>
      </c>
      <c r="AA22" s="7">
        <v>0</v>
      </c>
      <c r="AB22" s="6">
        <v>0</v>
      </c>
      <c r="AC22" s="7">
        <f t="shared" si="8"/>
        <v>0</v>
      </c>
      <c r="AD22" s="7">
        <f t="shared" si="9"/>
        <v>0</v>
      </c>
      <c r="AE22" s="7">
        <v>0</v>
      </c>
      <c r="AF22" s="7">
        <v>0</v>
      </c>
      <c r="AG22" s="7">
        <v>0</v>
      </c>
      <c r="AH22" s="6">
        <v>0</v>
      </c>
      <c r="AI22" s="7">
        <f t="shared" si="10"/>
        <v>0</v>
      </c>
    </row>
    <row r="23" spans="1:35" ht="64.5" customHeight="1">
      <c r="A23" s="3" t="s">
        <v>32</v>
      </c>
      <c r="B23" s="18" t="s">
        <v>40</v>
      </c>
      <c r="C23" s="16">
        <v>4118228</v>
      </c>
      <c r="D23" s="14"/>
      <c r="E23" s="7">
        <f t="shared" si="0"/>
        <v>16.16</v>
      </c>
      <c r="F23" s="7">
        <f t="shared" si="1"/>
        <v>8.1999999999999993</v>
      </c>
      <c r="G23" s="7">
        <v>0</v>
      </c>
      <c r="H23" s="7">
        <v>8.1999999999999993</v>
      </c>
      <c r="I23" s="7">
        <v>0</v>
      </c>
      <c r="J23" s="7">
        <v>0</v>
      </c>
      <c r="K23" s="7">
        <f t="shared" si="2"/>
        <v>8.1999999999999993</v>
      </c>
      <c r="L23" s="11">
        <f t="shared" si="3"/>
        <v>7.96</v>
      </c>
      <c r="M23" s="11">
        <v>0</v>
      </c>
      <c r="N23" s="11">
        <v>7.96</v>
      </c>
      <c r="O23" s="11">
        <v>0</v>
      </c>
      <c r="P23" s="11">
        <v>0</v>
      </c>
      <c r="Q23" s="11">
        <f t="shared" si="4"/>
        <v>7.96</v>
      </c>
      <c r="R23" s="11">
        <f t="shared" si="5"/>
        <v>0</v>
      </c>
      <c r="S23" s="11">
        <v>0</v>
      </c>
      <c r="T23" s="11">
        <v>0</v>
      </c>
      <c r="U23" s="11">
        <v>0</v>
      </c>
      <c r="V23" s="11">
        <v>0</v>
      </c>
      <c r="W23" s="11">
        <f t="shared" si="6"/>
        <v>0</v>
      </c>
      <c r="X23" s="7">
        <f t="shared" si="7"/>
        <v>0</v>
      </c>
      <c r="Y23" s="7">
        <v>0</v>
      </c>
      <c r="Z23" s="7">
        <v>0</v>
      </c>
      <c r="AA23" s="7">
        <v>0</v>
      </c>
      <c r="AB23" s="5">
        <v>0</v>
      </c>
      <c r="AC23" s="7">
        <f t="shared" si="8"/>
        <v>0</v>
      </c>
      <c r="AD23" s="7">
        <f t="shared" si="9"/>
        <v>0</v>
      </c>
      <c r="AE23" s="7">
        <v>0</v>
      </c>
      <c r="AF23" s="7">
        <v>0</v>
      </c>
      <c r="AG23" s="7">
        <v>0</v>
      </c>
      <c r="AH23" s="5">
        <v>0</v>
      </c>
      <c r="AI23" s="7">
        <f t="shared" si="10"/>
        <v>0</v>
      </c>
    </row>
    <row r="24" spans="1:35" ht="14.25" customHeight="1">
      <c r="A24" s="65" t="s">
        <v>48</v>
      </c>
      <c r="B24" s="66"/>
      <c r="C24" s="67"/>
      <c r="D24" s="68"/>
      <c r="E24" s="7">
        <f>SUM(E16:E23)</f>
        <v>15881.129999999997</v>
      </c>
      <c r="F24" s="7">
        <f t="shared" ref="F24:AC24" si="11">SUM(F16:F23)</f>
        <v>5807.2199999999993</v>
      </c>
      <c r="G24" s="7">
        <f t="shared" si="11"/>
        <v>0</v>
      </c>
      <c r="H24" s="7">
        <f t="shared" si="11"/>
        <v>5807.2199999999993</v>
      </c>
      <c r="I24" s="7">
        <f t="shared" si="11"/>
        <v>0</v>
      </c>
      <c r="J24" s="7">
        <f t="shared" si="11"/>
        <v>401.95</v>
      </c>
      <c r="K24" s="7">
        <f t="shared" si="11"/>
        <v>6209.1699999999992</v>
      </c>
      <c r="L24" s="11">
        <f t="shared" si="11"/>
        <v>3128.78</v>
      </c>
      <c r="M24" s="11">
        <f t="shared" si="11"/>
        <v>0</v>
      </c>
      <c r="N24" s="11">
        <f t="shared" si="11"/>
        <v>3128.78</v>
      </c>
      <c r="O24" s="11">
        <f t="shared" si="11"/>
        <v>0</v>
      </c>
      <c r="P24" s="11">
        <f t="shared" si="11"/>
        <v>0</v>
      </c>
      <c r="Q24" s="11">
        <f t="shared" si="11"/>
        <v>3128.78</v>
      </c>
      <c r="R24" s="11">
        <f t="shared" si="11"/>
        <v>2278.59</v>
      </c>
      <c r="S24" s="11">
        <f t="shared" si="11"/>
        <v>0</v>
      </c>
      <c r="T24" s="11">
        <f t="shared" si="11"/>
        <v>2278.59</v>
      </c>
      <c r="U24" s="11">
        <f t="shared" si="11"/>
        <v>0</v>
      </c>
      <c r="V24" s="11">
        <f t="shared" si="11"/>
        <v>0</v>
      </c>
      <c r="W24" s="11">
        <f t="shared" si="11"/>
        <v>2278.59</v>
      </c>
      <c r="X24" s="7">
        <f t="shared" si="11"/>
        <v>2302.64</v>
      </c>
      <c r="Y24" s="7">
        <f t="shared" si="11"/>
        <v>0</v>
      </c>
      <c r="Z24" s="7">
        <f t="shared" si="11"/>
        <v>2302.64</v>
      </c>
      <c r="AA24" s="7">
        <f t="shared" si="11"/>
        <v>0</v>
      </c>
      <c r="AB24" s="7">
        <f t="shared" si="11"/>
        <v>0</v>
      </c>
      <c r="AC24" s="7">
        <f t="shared" si="11"/>
        <v>2302.64</v>
      </c>
      <c r="AD24" s="7">
        <f t="shared" ref="AD24" si="12">SUM(AD16:AD23)</f>
        <v>1961.95</v>
      </c>
      <c r="AE24" s="7">
        <f t="shared" ref="AE24" si="13">SUM(AE16:AE23)</f>
        <v>0</v>
      </c>
      <c r="AF24" s="7">
        <f t="shared" ref="AF24" si="14">SUM(AF16:AF23)</f>
        <v>1961.95</v>
      </c>
      <c r="AG24" s="7">
        <f t="shared" ref="AG24" si="15">SUM(AG16:AG23)</f>
        <v>0</v>
      </c>
      <c r="AH24" s="7">
        <f t="shared" ref="AH24" si="16">SUM(AH16:AH23)</f>
        <v>0</v>
      </c>
      <c r="AI24" s="7">
        <f t="shared" ref="AI24" si="17">SUM(AI16:AI23)</f>
        <v>1961.95</v>
      </c>
    </row>
    <row r="25" spans="1:35">
      <c r="B25" s="8" t="s">
        <v>51</v>
      </c>
    </row>
    <row r="26" spans="1:35">
      <c r="B26" s="8" t="s">
        <v>52</v>
      </c>
    </row>
    <row r="27" spans="1:35">
      <c r="B27" s="8" t="s">
        <v>53</v>
      </c>
    </row>
  </sheetData>
  <mergeCells count="70">
    <mergeCell ref="Y11:Z11"/>
    <mergeCell ref="AC8:AC11"/>
    <mergeCell ref="A2:AI2"/>
    <mergeCell ref="B15:AI15"/>
    <mergeCell ref="AD8:AF10"/>
    <mergeCell ref="AG8:AG13"/>
    <mergeCell ref="AH8:AH13"/>
    <mergeCell ref="AI8:AI11"/>
    <mergeCell ref="AD11:AD13"/>
    <mergeCell ref="AE11:AF11"/>
    <mergeCell ref="AE12:AE13"/>
    <mergeCell ref="AF12:AF13"/>
    <mergeCell ref="AI12:AI13"/>
    <mergeCell ref="AD3:AI5"/>
    <mergeCell ref="AD6:AI6"/>
    <mergeCell ref="AD7:AI7"/>
    <mergeCell ref="X11:X13"/>
    <mergeCell ref="M12:M13"/>
    <mergeCell ref="AC1:AI1"/>
    <mergeCell ref="A24:D24"/>
    <mergeCell ref="K8:K11"/>
    <mergeCell ref="P8:P13"/>
    <mergeCell ref="Q8:Q11"/>
    <mergeCell ref="V8:V13"/>
    <mergeCell ref="W8:W11"/>
    <mergeCell ref="T12:T13"/>
    <mergeCell ref="W12:W13"/>
    <mergeCell ref="Y12:Y13"/>
    <mergeCell ref="Z12:Z13"/>
    <mergeCell ref="AC12:AC13"/>
    <mergeCell ref="E3:E11"/>
    <mergeCell ref="J8:J13"/>
    <mergeCell ref="AB8:AB13"/>
    <mergeCell ref="X8:Z10"/>
    <mergeCell ref="AA8:AA13"/>
    <mergeCell ref="F11:F13"/>
    <mergeCell ref="G11:H11"/>
    <mergeCell ref="L11:L13"/>
    <mergeCell ref="M11:N11"/>
    <mergeCell ref="R11:R13"/>
    <mergeCell ref="S11:T11"/>
    <mergeCell ref="L8:N10"/>
    <mergeCell ref="O8:O13"/>
    <mergeCell ref="N12:N13"/>
    <mergeCell ref="Q12:Q13"/>
    <mergeCell ref="S12:S13"/>
    <mergeCell ref="R8:T10"/>
    <mergeCell ref="U8:U13"/>
    <mergeCell ref="R3:W5"/>
    <mergeCell ref="X3:AC5"/>
    <mergeCell ref="F6:K6"/>
    <mergeCell ref="F7:K7"/>
    <mergeCell ref="L6:Q6"/>
    <mergeCell ref="L7:Q7"/>
    <mergeCell ref="R6:W6"/>
    <mergeCell ref="R7:W7"/>
    <mergeCell ref="X6:AC6"/>
    <mergeCell ref="X7:AC7"/>
    <mergeCell ref="L3:Q5"/>
    <mergeCell ref="A3:A13"/>
    <mergeCell ref="B3:B13"/>
    <mergeCell ref="C3:C13"/>
    <mergeCell ref="D3:D13"/>
    <mergeCell ref="F3:K5"/>
    <mergeCell ref="F8:H10"/>
    <mergeCell ref="I8:I13"/>
    <mergeCell ref="E12:E13"/>
    <mergeCell ref="H12:H13"/>
    <mergeCell ref="K12:K13"/>
    <mergeCell ref="G12:G13"/>
  </mergeCells>
  <pageMargins left="0.25" right="0.25" top="0.75" bottom="0.75" header="0.3" footer="0.3"/>
  <pageSetup paperSize="9" scale="56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L29"/>
  <sheetViews>
    <sheetView view="pageBreakPreview" topLeftCell="B20" zoomScale="110" zoomScaleNormal="100" zoomScaleSheetLayoutView="110" workbookViewId="0">
      <pane xSplit="1" topLeftCell="P1" activePane="topRight" state="frozen"/>
      <selection activeCell="B2" sqref="B2"/>
      <selection pane="topRight" activeCell="AF16" sqref="AF16:AF25"/>
    </sheetView>
  </sheetViews>
  <sheetFormatPr defaultRowHeight="15"/>
  <cols>
    <col min="1" max="1" width="4.7109375" style="19" customWidth="1"/>
    <col min="2" max="2" width="18.28515625" style="19" customWidth="1"/>
    <col min="3" max="3" width="9.140625" style="19"/>
    <col min="4" max="4" width="3.140625" style="19" customWidth="1"/>
    <col min="5" max="5" width="12.7109375" style="19" customWidth="1"/>
    <col min="6" max="6" width="9.140625" style="19"/>
    <col min="7" max="7" width="4.5703125" style="19" customWidth="1"/>
    <col min="8" max="8" width="9.140625" style="19"/>
    <col min="9" max="9" width="4" style="19" customWidth="1"/>
    <col min="10" max="10" width="4.7109375" style="19" customWidth="1"/>
    <col min="11" max="12" width="9.140625" style="19"/>
    <col min="13" max="13" width="5.140625" style="19" customWidth="1"/>
    <col min="14" max="14" width="9.140625" style="19"/>
    <col min="15" max="15" width="4.140625" style="19" customWidth="1"/>
    <col min="16" max="16" width="4.5703125" style="19" customWidth="1"/>
    <col min="17" max="18" width="9.140625" style="19"/>
    <col min="19" max="19" width="5.7109375" style="19" customWidth="1"/>
    <col min="20" max="20" width="9.140625" style="19"/>
    <col min="21" max="21" width="4.42578125" style="19" customWidth="1"/>
    <col min="22" max="22" width="4.28515625" style="19" customWidth="1"/>
    <col min="23" max="24" width="9.140625" style="19"/>
    <col min="25" max="25" width="4.85546875" style="19" customWidth="1"/>
    <col min="26" max="26" width="9.140625" style="19"/>
    <col min="27" max="27" width="4.7109375" style="19" customWidth="1"/>
    <col min="28" max="28" width="4.28515625" style="19" customWidth="1"/>
    <col min="29" max="30" width="9.140625" style="19"/>
    <col min="31" max="31" width="4.85546875" style="19" customWidth="1"/>
    <col min="32" max="32" width="9.140625" style="19"/>
    <col min="33" max="33" width="4.7109375" style="19" customWidth="1"/>
    <col min="34" max="34" width="4.28515625" style="19" customWidth="1"/>
    <col min="35" max="16384" width="9.140625" style="19"/>
  </cols>
  <sheetData>
    <row r="1" spans="1:38" ht="53.25" customHeight="1">
      <c r="E1" s="23"/>
      <c r="AC1" s="73" t="s">
        <v>58</v>
      </c>
      <c r="AD1" s="73"/>
      <c r="AE1" s="73"/>
      <c r="AF1" s="73"/>
      <c r="AG1" s="73"/>
      <c r="AH1" s="73"/>
      <c r="AI1" s="73"/>
      <c r="AJ1" s="24"/>
      <c r="AK1" s="24"/>
      <c r="AL1" s="24"/>
    </row>
    <row r="2" spans="1:38">
      <c r="A2" s="74" t="s">
        <v>57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  <c r="AF2" s="74"/>
      <c r="AG2" s="74"/>
      <c r="AH2" s="74"/>
      <c r="AI2" s="74"/>
    </row>
    <row r="3" spans="1:38">
      <c r="A3" s="57" t="s">
        <v>0</v>
      </c>
      <c r="B3" s="57" t="s">
        <v>1</v>
      </c>
      <c r="C3" s="57" t="s">
        <v>2</v>
      </c>
      <c r="D3" s="75" t="s">
        <v>3</v>
      </c>
      <c r="E3" s="57" t="s">
        <v>22</v>
      </c>
      <c r="F3" s="57" t="s">
        <v>4</v>
      </c>
      <c r="G3" s="57"/>
      <c r="H3" s="57"/>
      <c r="I3" s="57"/>
      <c r="J3" s="57"/>
      <c r="K3" s="57"/>
      <c r="L3" s="57" t="s">
        <v>5</v>
      </c>
      <c r="M3" s="57"/>
      <c r="N3" s="57"/>
      <c r="O3" s="57"/>
      <c r="P3" s="57"/>
      <c r="Q3" s="57"/>
      <c r="R3" s="57" t="s">
        <v>6</v>
      </c>
      <c r="S3" s="57"/>
      <c r="T3" s="57"/>
      <c r="U3" s="57"/>
      <c r="V3" s="57"/>
      <c r="W3" s="57"/>
      <c r="X3" s="57" t="s">
        <v>7</v>
      </c>
      <c r="Y3" s="57"/>
      <c r="Z3" s="57"/>
      <c r="AA3" s="57"/>
      <c r="AB3" s="57"/>
      <c r="AC3" s="57"/>
      <c r="AD3" s="57" t="s">
        <v>55</v>
      </c>
      <c r="AE3" s="57"/>
      <c r="AF3" s="57"/>
      <c r="AG3" s="57"/>
      <c r="AH3" s="57"/>
      <c r="AI3" s="57"/>
    </row>
    <row r="4" spans="1:38">
      <c r="A4" s="58"/>
      <c r="B4" s="58"/>
      <c r="C4" s="58"/>
      <c r="D4" s="76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  <c r="AF4" s="58"/>
      <c r="AG4" s="58"/>
      <c r="AH4" s="58"/>
      <c r="AI4" s="58"/>
    </row>
    <row r="5" spans="1:38">
      <c r="A5" s="58"/>
      <c r="B5" s="58"/>
      <c r="C5" s="58"/>
      <c r="D5" s="76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</row>
    <row r="6" spans="1:38">
      <c r="A6" s="58"/>
      <c r="B6" s="58"/>
      <c r="C6" s="58"/>
      <c r="D6" s="76"/>
      <c r="E6" s="58"/>
      <c r="F6" s="77" t="s">
        <v>8</v>
      </c>
      <c r="G6" s="78"/>
      <c r="H6" s="78"/>
      <c r="I6" s="78"/>
      <c r="J6" s="78"/>
      <c r="K6" s="79"/>
      <c r="L6" s="58" t="s">
        <v>8</v>
      </c>
      <c r="M6" s="58"/>
      <c r="N6" s="58"/>
      <c r="O6" s="58"/>
      <c r="P6" s="58"/>
      <c r="Q6" s="58"/>
      <c r="R6" s="58" t="s">
        <v>8</v>
      </c>
      <c r="S6" s="58"/>
      <c r="T6" s="58"/>
      <c r="U6" s="58"/>
      <c r="V6" s="58"/>
      <c r="W6" s="58"/>
      <c r="X6" s="58" t="s">
        <v>8</v>
      </c>
      <c r="Y6" s="58"/>
      <c r="Z6" s="58"/>
      <c r="AA6" s="58"/>
      <c r="AB6" s="58"/>
      <c r="AC6" s="58"/>
      <c r="AD6" s="58" t="s">
        <v>8</v>
      </c>
      <c r="AE6" s="58"/>
      <c r="AF6" s="58"/>
      <c r="AG6" s="58"/>
      <c r="AH6" s="58"/>
      <c r="AI6" s="58"/>
    </row>
    <row r="7" spans="1:38">
      <c r="A7" s="58"/>
      <c r="B7" s="58"/>
      <c r="C7" s="58"/>
      <c r="D7" s="76"/>
      <c r="E7" s="58"/>
      <c r="F7" s="77" t="s">
        <v>9</v>
      </c>
      <c r="G7" s="78"/>
      <c r="H7" s="78"/>
      <c r="I7" s="78"/>
      <c r="J7" s="78"/>
      <c r="K7" s="79"/>
      <c r="L7" s="58" t="s">
        <v>10</v>
      </c>
      <c r="M7" s="58"/>
      <c r="N7" s="58"/>
      <c r="O7" s="58"/>
      <c r="P7" s="58"/>
      <c r="Q7" s="58"/>
      <c r="R7" s="58" t="s">
        <v>9</v>
      </c>
      <c r="S7" s="58"/>
      <c r="T7" s="58"/>
      <c r="U7" s="58"/>
      <c r="V7" s="58"/>
      <c r="W7" s="58"/>
      <c r="X7" s="58" t="s">
        <v>9</v>
      </c>
      <c r="Y7" s="58"/>
      <c r="Z7" s="58"/>
      <c r="AA7" s="58"/>
      <c r="AB7" s="58"/>
      <c r="AC7" s="58"/>
      <c r="AD7" s="58" t="s">
        <v>9</v>
      </c>
      <c r="AE7" s="58"/>
      <c r="AF7" s="58"/>
      <c r="AG7" s="58"/>
      <c r="AH7" s="58"/>
      <c r="AI7" s="58"/>
    </row>
    <row r="8" spans="1:38" ht="15" customHeight="1">
      <c r="A8" s="58"/>
      <c r="B8" s="58"/>
      <c r="C8" s="58"/>
      <c r="D8" s="76"/>
      <c r="E8" s="58"/>
      <c r="F8" s="58" t="s">
        <v>11</v>
      </c>
      <c r="G8" s="58"/>
      <c r="H8" s="58"/>
      <c r="I8" s="58" t="s">
        <v>12</v>
      </c>
      <c r="J8" s="58" t="s">
        <v>23</v>
      </c>
      <c r="K8" s="69" t="s">
        <v>41</v>
      </c>
      <c r="L8" s="58" t="s">
        <v>11</v>
      </c>
      <c r="M8" s="58"/>
      <c r="N8" s="58"/>
      <c r="O8" s="58" t="s">
        <v>12</v>
      </c>
      <c r="P8" s="69" t="s">
        <v>46</v>
      </c>
      <c r="Q8" s="69" t="s">
        <v>43</v>
      </c>
      <c r="R8" s="58" t="s">
        <v>11</v>
      </c>
      <c r="S8" s="58"/>
      <c r="T8" s="58"/>
      <c r="U8" s="58" t="s">
        <v>12</v>
      </c>
      <c r="V8" s="69" t="s">
        <v>47</v>
      </c>
      <c r="W8" s="69" t="s">
        <v>44</v>
      </c>
      <c r="X8" s="58" t="s">
        <v>11</v>
      </c>
      <c r="Y8" s="58"/>
      <c r="Z8" s="58"/>
      <c r="AA8" s="58" t="s">
        <v>12</v>
      </c>
      <c r="AB8" s="69" t="s">
        <v>42</v>
      </c>
      <c r="AC8" s="69" t="s">
        <v>45</v>
      </c>
      <c r="AD8" s="58" t="s">
        <v>11</v>
      </c>
      <c r="AE8" s="58"/>
      <c r="AF8" s="58"/>
      <c r="AG8" s="58" t="s">
        <v>12</v>
      </c>
      <c r="AH8" s="69" t="s">
        <v>42</v>
      </c>
      <c r="AI8" s="69" t="s">
        <v>45</v>
      </c>
    </row>
    <row r="9" spans="1:38">
      <c r="A9" s="58"/>
      <c r="B9" s="58"/>
      <c r="C9" s="58"/>
      <c r="D9" s="76"/>
      <c r="E9" s="58"/>
      <c r="F9" s="58"/>
      <c r="G9" s="58"/>
      <c r="H9" s="58"/>
      <c r="I9" s="58"/>
      <c r="J9" s="58"/>
      <c r="K9" s="70"/>
      <c r="L9" s="58"/>
      <c r="M9" s="58"/>
      <c r="N9" s="58"/>
      <c r="O9" s="58"/>
      <c r="P9" s="70"/>
      <c r="Q9" s="70"/>
      <c r="R9" s="58"/>
      <c r="S9" s="58"/>
      <c r="T9" s="58"/>
      <c r="U9" s="58"/>
      <c r="V9" s="70"/>
      <c r="W9" s="70"/>
      <c r="X9" s="58"/>
      <c r="Y9" s="58"/>
      <c r="Z9" s="58"/>
      <c r="AA9" s="58"/>
      <c r="AB9" s="70"/>
      <c r="AC9" s="70"/>
      <c r="AD9" s="58"/>
      <c r="AE9" s="58"/>
      <c r="AF9" s="58"/>
      <c r="AG9" s="58"/>
      <c r="AH9" s="70"/>
      <c r="AI9" s="70"/>
    </row>
    <row r="10" spans="1:38" ht="22.5" customHeight="1">
      <c r="A10" s="58"/>
      <c r="B10" s="58"/>
      <c r="C10" s="58"/>
      <c r="D10" s="76"/>
      <c r="E10" s="58"/>
      <c r="F10" s="58"/>
      <c r="G10" s="58"/>
      <c r="H10" s="58"/>
      <c r="I10" s="58"/>
      <c r="J10" s="58"/>
      <c r="K10" s="70"/>
      <c r="L10" s="58"/>
      <c r="M10" s="58"/>
      <c r="N10" s="58"/>
      <c r="O10" s="58"/>
      <c r="P10" s="70"/>
      <c r="Q10" s="70"/>
      <c r="R10" s="58"/>
      <c r="S10" s="58"/>
      <c r="T10" s="58"/>
      <c r="U10" s="58"/>
      <c r="V10" s="70"/>
      <c r="W10" s="70"/>
      <c r="X10" s="58"/>
      <c r="Y10" s="58"/>
      <c r="Z10" s="58"/>
      <c r="AA10" s="58"/>
      <c r="AB10" s="70"/>
      <c r="AC10" s="70"/>
      <c r="AD10" s="58"/>
      <c r="AE10" s="58"/>
      <c r="AF10" s="58"/>
      <c r="AG10" s="58"/>
      <c r="AH10" s="70"/>
      <c r="AI10" s="70"/>
    </row>
    <row r="11" spans="1:38">
      <c r="A11" s="58"/>
      <c r="B11" s="58"/>
      <c r="C11" s="58"/>
      <c r="D11" s="76"/>
      <c r="E11" s="58"/>
      <c r="F11" s="58" t="s">
        <v>13</v>
      </c>
      <c r="G11" s="58" t="s">
        <v>14</v>
      </c>
      <c r="H11" s="58"/>
      <c r="I11" s="58"/>
      <c r="J11" s="58"/>
      <c r="K11" s="57"/>
      <c r="L11" s="58" t="s">
        <v>13</v>
      </c>
      <c r="M11" s="58" t="s">
        <v>14</v>
      </c>
      <c r="N11" s="58"/>
      <c r="O11" s="58"/>
      <c r="P11" s="70"/>
      <c r="Q11" s="57"/>
      <c r="R11" s="58" t="s">
        <v>13</v>
      </c>
      <c r="S11" s="58" t="s">
        <v>14</v>
      </c>
      <c r="T11" s="58"/>
      <c r="U11" s="58"/>
      <c r="V11" s="70"/>
      <c r="W11" s="57"/>
      <c r="X11" s="58" t="s">
        <v>13</v>
      </c>
      <c r="Y11" s="58" t="s">
        <v>14</v>
      </c>
      <c r="Z11" s="58"/>
      <c r="AA11" s="58"/>
      <c r="AB11" s="70"/>
      <c r="AC11" s="57"/>
      <c r="AD11" s="58" t="s">
        <v>13</v>
      </c>
      <c r="AE11" s="58" t="s">
        <v>14</v>
      </c>
      <c r="AF11" s="58"/>
      <c r="AG11" s="58"/>
      <c r="AH11" s="70"/>
      <c r="AI11" s="57"/>
    </row>
    <row r="12" spans="1:38">
      <c r="A12" s="58"/>
      <c r="B12" s="58"/>
      <c r="C12" s="58"/>
      <c r="D12" s="76"/>
      <c r="E12" s="58" t="s">
        <v>15</v>
      </c>
      <c r="F12" s="58"/>
      <c r="G12" s="58" t="s">
        <v>16</v>
      </c>
      <c r="H12" s="58" t="s">
        <v>17</v>
      </c>
      <c r="I12" s="58"/>
      <c r="J12" s="58"/>
      <c r="K12" s="58" t="s">
        <v>18</v>
      </c>
      <c r="L12" s="58"/>
      <c r="M12" s="58" t="s">
        <v>16</v>
      </c>
      <c r="N12" s="58" t="s">
        <v>17</v>
      </c>
      <c r="O12" s="58"/>
      <c r="P12" s="70"/>
      <c r="Q12" s="58" t="s">
        <v>19</v>
      </c>
      <c r="R12" s="58"/>
      <c r="S12" s="58" t="s">
        <v>16</v>
      </c>
      <c r="T12" s="58" t="s">
        <v>17</v>
      </c>
      <c r="U12" s="58"/>
      <c r="V12" s="70"/>
      <c r="W12" s="58" t="s">
        <v>20</v>
      </c>
      <c r="X12" s="58"/>
      <c r="Y12" s="58" t="s">
        <v>16</v>
      </c>
      <c r="Z12" s="58" t="s">
        <v>17</v>
      </c>
      <c r="AA12" s="58"/>
      <c r="AB12" s="70"/>
      <c r="AC12" s="58" t="s">
        <v>21</v>
      </c>
      <c r="AD12" s="58"/>
      <c r="AE12" s="58" t="s">
        <v>16</v>
      </c>
      <c r="AF12" s="58" t="s">
        <v>17</v>
      </c>
      <c r="AG12" s="58"/>
      <c r="AH12" s="70"/>
      <c r="AI12" s="58" t="s">
        <v>56</v>
      </c>
    </row>
    <row r="13" spans="1:38">
      <c r="A13" s="58"/>
      <c r="B13" s="58"/>
      <c r="C13" s="58"/>
      <c r="D13" s="76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7"/>
      <c r="Q13" s="58"/>
      <c r="R13" s="58"/>
      <c r="S13" s="58"/>
      <c r="T13" s="58"/>
      <c r="U13" s="58"/>
      <c r="V13" s="57"/>
      <c r="W13" s="58"/>
      <c r="X13" s="58"/>
      <c r="Y13" s="58"/>
      <c r="Z13" s="58"/>
      <c r="AA13" s="58"/>
      <c r="AB13" s="57"/>
      <c r="AC13" s="58"/>
      <c r="AD13" s="58"/>
      <c r="AE13" s="58"/>
      <c r="AF13" s="58"/>
      <c r="AG13" s="58"/>
      <c r="AH13" s="57"/>
      <c r="AI13" s="58"/>
    </row>
    <row r="14" spans="1:38" s="25" customFormat="1">
      <c r="A14" s="20">
        <v>1</v>
      </c>
      <c r="B14" s="20">
        <v>2</v>
      </c>
      <c r="C14" s="20">
        <v>3</v>
      </c>
      <c r="D14" s="20">
        <v>4</v>
      </c>
      <c r="E14" s="20">
        <v>5</v>
      </c>
      <c r="F14" s="20">
        <v>6</v>
      </c>
      <c r="G14" s="20">
        <v>7</v>
      </c>
      <c r="H14" s="20">
        <v>8</v>
      </c>
      <c r="I14" s="20">
        <v>9</v>
      </c>
      <c r="J14" s="20">
        <v>10</v>
      </c>
      <c r="K14" s="20">
        <v>11</v>
      </c>
      <c r="L14" s="20">
        <v>12</v>
      </c>
      <c r="M14" s="20">
        <v>13</v>
      </c>
      <c r="N14" s="20">
        <v>14</v>
      </c>
      <c r="O14" s="20">
        <v>15</v>
      </c>
      <c r="P14" s="20">
        <v>16</v>
      </c>
      <c r="Q14" s="20">
        <v>17</v>
      </c>
      <c r="R14" s="20">
        <v>18</v>
      </c>
      <c r="S14" s="20">
        <v>19</v>
      </c>
      <c r="T14" s="20">
        <v>20</v>
      </c>
      <c r="U14" s="20">
        <v>21</v>
      </c>
      <c r="V14" s="20">
        <v>22</v>
      </c>
      <c r="W14" s="20">
        <v>23</v>
      </c>
      <c r="X14" s="20">
        <v>24</v>
      </c>
      <c r="Y14" s="20">
        <v>25</v>
      </c>
      <c r="Z14" s="20">
        <v>26</v>
      </c>
      <c r="AA14" s="20">
        <v>27</v>
      </c>
      <c r="AB14" s="20">
        <v>28</v>
      </c>
      <c r="AC14" s="20">
        <v>29</v>
      </c>
      <c r="AD14" s="20">
        <v>30</v>
      </c>
      <c r="AE14" s="20">
        <v>31</v>
      </c>
      <c r="AF14" s="20">
        <v>32</v>
      </c>
      <c r="AG14" s="20">
        <v>33</v>
      </c>
      <c r="AH14" s="20">
        <v>34</v>
      </c>
      <c r="AI14" s="20">
        <v>35</v>
      </c>
    </row>
    <row r="15" spans="1:38" ht="12" customHeight="1">
      <c r="A15" s="26" t="s">
        <v>24</v>
      </c>
      <c r="B15" s="83" t="s">
        <v>71</v>
      </c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4"/>
      <c r="T15" s="84"/>
      <c r="U15" s="84"/>
      <c r="V15" s="84"/>
      <c r="W15" s="84"/>
      <c r="X15" s="84"/>
      <c r="Y15" s="84"/>
      <c r="Z15" s="84"/>
      <c r="AA15" s="84"/>
      <c r="AB15" s="84"/>
      <c r="AC15" s="84"/>
      <c r="AD15" s="84"/>
      <c r="AE15" s="84"/>
      <c r="AF15" s="84"/>
      <c r="AG15" s="84"/>
      <c r="AH15" s="84"/>
      <c r="AI15" s="85"/>
    </row>
    <row r="16" spans="1:38" ht="56.25" customHeight="1">
      <c r="A16" s="27" t="s">
        <v>25</v>
      </c>
      <c r="B16" s="28" t="s">
        <v>61</v>
      </c>
      <c r="C16" s="29">
        <v>4128001</v>
      </c>
      <c r="D16" s="30"/>
      <c r="E16" s="21">
        <f>K16+Q16+W16+AC16+AI16</f>
        <v>273.8</v>
      </c>
      <c r="F16" s="12">
        <f>G16+H16</f>
        <v>62.25</v>
      </c>
      <c r="G16" s="12">
        <v>0</v>
      </c>
      <c r="H16" s="12">
        <v>62.25</v>
      </c>
      <c r="I16" s="12">
        <v>0</v>
      </c>
      <c r="J16" s="12">
        <v>0</v>
      </c>
      <c r="K16" s="12">
        <f>F16+I16+J16</f>
        <v>62.25</v>
      </c>
      <c r="L16" s="12">
        <f>M16+N16</f>
        <v>54.27</v>
      </c>
      <c r="M16" s="12">
        <v>0</v>
      </c>
      <c r="N16" s="12">
        <v>54.27</v>
      </c>
      <c r="O16" s="12">
        <v>0</v>
      </c>
      <c r="P16" s="12">
        <v>0</v>
      </c>
      <c r="Q16" s="12">
        <f>L16+O16+P16</f>
        <v>54.27</v>
      </c>
      <c r="R16" s="12">
        <f>S16+T16</f>
        <v>55.28</v>
      </c>
      <c r="S16" s="12">
        <v>0</v>
      </c>
      <c r="T16" s="12">
        <v>55.28</v>
      </c>
      <c r="U16" s="12">
        <v>0</v>
      </c>
      <c r="V16" s="12">
        <v>0</v>
      </c>
      <c r="W16" s="12">
        <f>R16+U16+V16</f>
        <v>55.28</v>
      </c>
      <c r="X16" s="12">
        <f>Y16+Z16</f>
        <v>51</v>
      </c>
      <c r="Y16" s="12">
        <v>0</v>
      </c>
      <c r="Z16" s="12">
        <v>51</v>
      </c>
      <c r="AA16" s="12">
        <v>0</v>
      </c>
      <c r="AB16" s="12">
        <v>0</v>
      </c>
      <c r="AC16" s="12">
        <f>X16+AA16+AB16</f>
        <v>51</v>
      </c>
      <c r="AD16" s="12">
        <f>AE16+AF16</f>
        <v>51</v>
      </c>
      <c r="AE16" s="12">
        <v>0</v>
      </c>
      <c r="AF16" s="12">
        <v>51</v>
      </c>
      <c r="AG16" s="12">
        <v>0</v>
      </c>
      <c r="AH16" s="12">
        <v>0</v>
      </c>
      <c r="AI16" s="12">
        <f>AD16+AG16+AH16</f>
        <v>51</v>
      </c>
    </row>
    <row r="17" spans="1:35" ht="69.75" customHeight="1">
      <c r="A17" s="27" t="s">
        <v>26</v>
      </c>
      <c r="B17" s="28" t="s">
        <v>62</v>
      </c>
      <c r="C17" s="29">
        <v>4128001</v>
      </c>
      <c r="D17" s="30"/>
      <c r="E17" s="21">
        <f t="shared" ref="E17:E26" si="0">K17+Q17+W17+AC17+AI17</f>
        <v>114.3</v>
      </c>
      <c r="F17" s="12">
        <f t="shared" ref="F17:F25" si="1">G17+H17</f>
        <v>34.65</v>
      </c>
      <c r="G17" s="12">
        <v>0</v>
      </c>
      <c r="H17" s="12">
        <v>34.65</v>
      </c>
      <c r="I17" s="12">
        <v>0</v>
      </c>
      <c r="J17" s="12">
        <v>0</v>
      </c>
      <c r="K17" s="12">
        <f t="shared" ref="K17:K25" si="2">F17+I17+J17</f>
        <v>34.65</v>
      </c>
      <c r="L17" s="12">
        <f t="shared" ref="L17:L25" si="3">M17+N17</f>
        <v>34.65</v>
      </c>
      <c r="M17" s="12">
        <v>0</v>
      </c>
      <c r="N17" s="12">
        <v>34.65</v>
      </c>
      <c r="O17" s="12">
        <v>0</v>
      </c>
      <c r="P17" s="12">
        <v>0</v>
      </c>
      <c r="Q17" s="12">
        <f t="shared" ref="Q17:Q25" si="4">L17+O17+P17</f>
        <v>34.65</v>
      </c>
      <c r="R17" s="12">
        <f t="shared" ref="R17:R25" si="5">S17+T17</f>
        <v>15</v>
      </c>
      <c r="S17" s="12">
        <v>0</v>
      </c>
      <c r="T17" s="12">
        <v>15</v>
      </c>
      <c r="U17" s="12">
        <v>0</v>
      </c>
      <c r="V17" s="12">
        <v>0</v>
      </c>
      <c r="W17" s="12">
        <f t="shared" ref="W17:W25" si="6">R17+U17+V17</f>
        <v>15</v>
      </c>
      <c r="X17" s="12">
        <f t="shared" ref="X17:X25" si="7">Y17+Z17</f>
        <v>15</v>
      </c>
      <c r="Y17" s="12">
        <v>0</v>
      </c>
      <c r="Z17" s="12">
        <v>15</v>
      </c>
      <c r="AA17" s="12">
        <v>0</v>
      </c>
      <c r="AB17" s="12">
        <v>0</v>
      </c>
      <c r="AC17" s="12">
        <f t="shared" ref="AC17:AC25" si="8">X17+AA17+AB17</f>
        <v>15</v>
      </c>
      <c r="AD17" s="12">
        <f t="shared" ref="AD17:AD25" si="9">AE17+AF17</f>
        <v>15</v>
      </c>
      <c r="AE17" s="12">
        <v>0</v>
      </c>
      <c r="AF17" s="12">
        <v>15</v>
      </c>
      <c r="AG17" s="12">
        <v>0</v>
      </c>
      <c r="AH17" s="12">
        <v>0</v>
      </c>
      <c r="AI17" s="12">
        <f t="shared" ref="AI17:AI25" si="10">AD17+AG17+AH17</f>
        <v>15</v>
      </c>
    </row>
    <row r="18" spans="1:35" ht="45" customHeight="1">
      <c r="A18" s="27" t="s">
        <v>27</v>
      </c>
      <c r="B18" s="28" t="s">
        <v>63</v>
      </c>
      <c r="C18" s="29"/>
      <c r="D18" s="30"/>
      <c r="E18" s="21">
        <f t="shared" si="0"/>
        <v>120</v>
      </c>
      <c r="F18" s="12">
        <f t="shared" si="1"/>
        <v>0</v>
      </c>
      <c r="G18" s="12"/>
      <c r="H18" s="12"/>
      <c r="I18" s="12"/>
      <c r="J18" s="12"/>
      <c r="K18" s="12">
        <f t="shared" si="2"/>
        <v>0</v>
      </c>
      <c r="L18" s="12">
        <f t="shared" si="3"/>
        <v>0</v>
      </c>
      <c r="M18" s="12"/>
      <c r="N18" s="12"/>
      <c r="O18" s="12"/>
      <c r="P18" s="12"/>
      <c r="Q18" s="12">
        <f t="shared" si="4"/>
        <v>0</v>
      </c>
      <c r="R18" s="12">
        <f t="shared" si="5"/>
        <v>40</v>
      </c>
      <c r="S18" s="12">
        <v>0</v>
      </c>
      <c r="T18" s="12">
        <v>40</v>
      </c>
      <c r="U18" s="12">
        <v>0</v>
      </c>
      <c r="V18" s="12">
        <v>0</v>
      </c>
      <c r="W18" s="12">
        <f t="shared" si="6"/>
        <v>40</v>
      </c>
      <c r="X18" s="12">
        <f t="shared" si="7"/>
        <v>40</v>
      </c>
      <c r="Y18" s="12"/>
      <c r="Z18" s="12">
        <v>40</v>
      </c>
      <c r="AA18" s="12"/>
      <c r="AB18" s="12"/>
      <c r="AC18" s="12">
        <f t="shared" si="8"/>
        <v>40</v>
      </c>
      <c r="AD18" s="12">
        <f t="shared" si="9"/>
        <v>40</v>
      </c>
      <c r="AE18" s="12"/>
      <c r="AF18" s="12">
        <v>40</v>
      </c>
      <c r="AG18" s="12"/>
      <c r="AH18" s="12"/>
      <c r="AI18" s="12">
        <f t="shared" si="10"/>
        <v>40</v>
      </c>
    </row>
    <row r="19" spans="1:35" ht="33.75" customHeight="1">
      <c r="A19" s="27" t="s">
        <v>28</v>
      </c>
      <c r="B19" s="28" t="s">
        <v>64</v>
      </c>
      <c r="C19" s="29">
        <v>4128001</v>
      </c>
      <c r="D19" s="30"/>
      <c r="E19" s="21">
        <f t="shared" si="0"/>
        <v>160.6</v>
      </c>
      <c r="F19" s="12">
        <f t="shared" si="1"/>
        <v>55.3</v>
      </c>
      <c r="G19" s="12">
        <v>0</v>
      </c>
      <c r="H19" s="12">
        <v>55.3</v>
      </c>
      <c r="I19" s="12">
        <v>0</v>
      </c>
      <c r="J19" s="12">
        <v>0</v>
      </c>
      <c r="K19" s="12">
        <f t="shared" si="2"/>
        <v>55.3</v>
      </c>
      <c r="L19" s="12">
        <f t="shared" si="3"/>
        <v>55.3</v>
      </c>
      <c r="M19" s="12">
        <v>0</v>
      </c>
      <c r="N19" s="12">
        <v>55.3</v>
      </c>
      <c r="O19" s="12">
        <v>0</v>
      </c>
      <c r="P19" s="12">
        <v>0</v>
      </c>
      <c r="Q19" s="12">
        <f t="shared" si="4"/>
        <v>55.3</v>
      </c>
      <c r="R19" s="12">
        <f t="shared" si="5"/>
        <v>50</v>
      </c>
      <c r="S19" s="12">
        <v>0</v>
      </c>
      <c r="T19" s="12">
        <v>50</v>
      </c>
      <c r="U19" s="12">
        <v>0</v>
      </c>
      <c r="V19" s="12">
        <v>0</v>
      </c>
      <c r="W19" s="12">
        <f t="shared" si="6"/>
        <v>50</v>
      </c>
      <c r="X19" s="12">
        <f t="shared" si="7"/>
        <v>0</v>
      </c>
      <c r="Y19" s="12">
        <v>0</v>
      </c>
      <c r="Z19" s="12">
        <v>0</v>
      </c>
      <c r="AA19" s="12">
        <v>0</v>
      </c>
      <c r="AB19" s="12">
        <v>0</v>
      </c>
      <c r="AC19" s="12">
        <f t="shared" si="8"/>
        <v>0</v>
      </c>
      <c r="AD19" s="12">
        <f t="shared" si="9"/>
        <v>0</v>
      </c>
      <c r="AE19" s="12">
        <v>0</v>
      </c>
      <c r="AF19" s="12">
        <v>0</v>
      </c>
      <c r="AG19" s="12">
        <v>0</v>
      </c>
      <c r="AH19" s="12">
        <v>0</v>
      </c>
      <c r="AI19" s="12">
        <f t="shared" si="10"/>
        <v>0</v>
      </c>
    </row>
    <row r="20" spans="1:35" ht="59.25" customHeight="1">
      <c r="A20" s="27" t="s">
        <v>29</v>
      </c>
      <c r="B20" s="28" t="s">
        <v>65</v>
      </c>
      <c r="C20" s="29">
        <v>4128001</v>
      </c>
      <c r="D20" s="30"/>
      <c r="E20" s="21">
        <f t="shared" si="0"/>
        <v>50</v>
      </c>
      <c r="F20" s="12">
        <f t="shared" si="1"/>
        <v>10</v>
      </c>
      <c r="G20" s="12">
        <v>0</v>
      </c>
      <c r="H20" s="12">
        <v>10</v>
      </c>
      <c r="I20" s="12">
        <v>0</v>
      </c>
      <c r="J20" s="12">
        <v>0</v>
      </c>
      <c r="K20" s="12">
        <f t="shared" si="2"/>
        <v>10</v>
      </c>
      <c r="L20" s="12">
        <f t="shared" si="3"/>
        <v>10</v>
      </c>
      <c r="M20" s="12">
        <v>0</v>
      </c>
      <c r="N20" s="12">
        <v>10</v>
      </c>
      <c r="O20" s="12">
        <v>0</v>
      </c>
      <c r="P20" s="12">
        <v>0</v>
      </c>
      <c r="Q20" s="12">
        <f t="shared" si="4"/>
        <v>10</v>
      </c>
      <c r="R20" s="12">
        <f t="shared" si="5"/>
        <v>10</v>
      </c>
      <c r="S20" s="12">
        <v>0</v>
      </c>
      <c r="T20" s="12">
        <v>10</v>
      </c>
      <c r="U20" s="12">
        <v>0</v>
      </c>
      <c r="V20" s="12">
        <v>0</v>
      </c>
      <c r="W20" s="12">
        <f t="shared" si="6"/>
        <v>10</v>
      </c>
      <c r="X20" s="12">
        <f t="shared" si="7"/>
        <v>10</v>
      </c>
      <c r="Y20" s="12">
        <v>0</v>
      </c>
      <c r="Z20" s="12">
        <v>10</v>
      </c>
      <c r="AA20" s="12">
        <v>0</v>
      </c>
      <c r="AB20" s="12">
        <v>0</v>
      </c>
      <c r="AC20" s="12">
        <f t="shared" si="8"/>
        <v>10</v>
      </c>
      <c r="AD20" s="12">
        <f t="shared" si="9"/>
        <v>10</v>
      </c>
      <c r="AE20" s="12">
        <v>0</v>
      </c>
      <c r="AF20" s="12">
        <v>10</v>
      </c>
      <c r="AG20" s="12">
        <v>0</v>
      </c>
      <c r="AH20" s="12">
        <v>0</v>
      </c>
      <c r="AI20" s="12">
        <f t="shared" si="10"/>
        <v>10</v>
      </c>
    </row>
    <row r="21" spans="1:35" ht="57.75" customHeight="1">
      <c r="A21" s="27" t="s">
        <v>30</v>
      </c>
      <c r="B21" s="28" t="s">
        <v>66</v>
      </c>
      <c r="C21" s="29">
        <v>4128001</v>
      </c>
      <c r="D21" s="30"/>
      <c r="E21" s="21">
        <f t="shared" si="0"/>
        <v>226.9</v>
      </c>
      <c r="F21" s="12">
        <f t="shared" si="1"/>
        <v>33.9</v>
      </c>
      <c r="G21" s="12">
        <v>0</v>
      </c>
      <c r="H21" s="12">
        <v>33.9</v>
      </c>
      <c r="I21" s="12">
        <v>0</v>
      </c>
      <c r="J21" s="12">
        <v>0</v>
      </c>
      <c r="K21" s="12">
        <f t="shared" si="2"/>
        <v>33.9</v>
      </c>
      <c r="L21" s="12">
        <f t="shared" si="3"/>
        <v>31</v>
      </c>
      <c r="M21" s="12">
        <v>0</v>
      </c>
      <c r="N21" s="12">
        <v>31</v>
      </c>
      <c r="O21" s="12">
        <v>0</v>
      </c>
      <c r="P21" s="12">
        <v>0</v>
      </c>
      <c r="Q21" s="12">
        <f t="shared" si="4"/>
        <v>31</v>
      </c>
      <c r="R21" s="12">
        <f t="shared" si="5"/>
        <v>2</v>
      </c>
      <c r="S21" s="12">
        <v>0</v>
      </c>
      <c r="T21" s="12">
        <v>2</v>
      </c>
      <c r="U21" s="12">
        <v>0</v>
      </c>
      <c r="V21" s="12">
        <v>0</v>
      </c>
      <c r="W21" s="12">
        <f t="shared" si="6"/>
        <v>2</v>
      </c>
      <c r="X21" s="12">
        <v>80</v>
      </c>
      <c r="Y21" s="12">
        <v>0</v>
      </c>
      <c r="Z21" s="12">
        <v>2</v>
      </c>
      <c r="AA21" s="12">
        <v>0</v>
      </c>
      <c r="AB21" s="12">
        <v>0</v>
      </c>
      <c r="AC21" s="12">
        <f t="shared" si="8"/>
        <v>80</v>
      </c>
      <c r="AD21" s="12">
        <f t="shared" si="9"/>
        <v>80</v>
      </c>
      <c r="AE21" s="12">
        <v>0</v>
      </c>
      <c r="AF21" s="12">
        <v>80</v>
      </c>
      <c r="AG21" s="12">
        <v>0</v>
      </c>
      <c r="AH21" s="12">
        <v>0</v>
      </c>
      <c r="AI21" s="12">
        <f t="shared" si="10"/>
        <v>80</v>
      </c>
    </row>
    <row r="22" spans="1:35" ht="57.75" customHeight="1">
      <c r="A22" s="27" t="s">
        <v>31</v>
      </c>
      <c r="B22" s="28" t="s">
        <v>67</v>
      </c>
      <c r="C22" s="29">
        <v>4128003</v>
      </c>
      <c r="D22" s="30"/>
      <c r="E22" s="21">
        <f t="shared" si="0"/>
        <v>16</v>
      </c>
      <c r="F22" s="12">
        <f t="shared" si="1"/>
        <v>10</v>
      </c>
      <c r="G22" s="12">
        <v>0</v>
      </c>
      <c r="H22" s="12">
        <v>10</v>
      </c>
      <c r="I22" s="12">
        <v>0</v>
      </c>
      <c r="J22" s="12">
        <v>0</v>
      </c>
      <c r="K22" s="12">
        <f t="shared" si="2"/>
        <v>10</v>
      </c>
      <c r="L22" s="12">
        <f t="shared" si="3"/>
        <v>0</v>
      </c>
      <c r="M22" s="12">
        <v>0</v>
      </c>
      <c r="N22" s="12">
        <v>0</v>
      </c>
      <c r="O22" s="12">
        <v>0</v>
      </c>
      <c r="P22" s="12">
        <v>0</v>
      </c>
      <c r="Q22" s="12">
        <f t="shared" si="4"/>
        <v>0</v>
      </c>
      <c r="R22" s="12">
        <f t="shared" si="5"/>
        <v>2</v>
      </c>
      <c r="S22" s="12">
        <v>0</v>
      </c>
      <c r="T22" s="12">
        <v>2</v>
      </c>
      <c r="U22" s="12">
        <v>0</v>
      </c>
      <c r="V22" s="12">
        <v>0</v>
      </c>
      <c r="W22" s="12">
        <f t="shared" si="6"/>
        <v>2</v>
      </c>
      <c r="X22" s="12">
        <f t="shared" si="7"/>
        <v>2</v>
      </c>
      <c r="Y22" s="12">
        <v>0</v>
      </c>
      <c r="Z22" s="12">
        <v>2</v>
      </c>
      <c r="AA22" s="12">
        <v>0</v>
      </c>
      <c r="AB22" s="12">
        <v>0</v>
      </c>
      <c r="AC22" s="12">
        <f t="shared" si="8"/>
        <v>2</v>
      </c>
      <c r="AD22" s="12">
        <f t="shared" si="9"/>
        <v>2</v>
      </c>
      <c r="AE22" s="12">
        <v>0</v>
      </c>
      <c r="AF22" s="12">
        <v>2</v>
      </c>
      <c r="AG22" s="12">
        <v>0</v>
      </c>
      <c r="AH22" s="12">
        <v>0</v>
      </c>
      <c r="AI22" s="12">
        <f t="shared" si="10"/>
        <v>2</v>
      </c>
    </row>
    <row r="23" spans="1:35" ht="161.25" customHeight="1">
      <c r="A23" s="27" t="s">
        <v>32</v>
      </c>
      <c r="B23" s="28" t="s">
        <v>68</v>
      </c>
      <c r="C23" s="29">
        <v>4128001</v>
      </c>
      <c r="D23" s="30"/>
      <c r="E23" s="21">
        <f t="shared" si="0"/>
        <v>197.73</v>
      </c>
      <c r="F23" s="12">
        <f t="shared" si="1"/>
        <v>59.9</v>
      </c>
      <c r="G23" s="12">
        <v>0</v>
      </c>
      <c r="H23" s="12">
        <v>59.9</v>
      </c>
      <c r="I23" s="12">
        <v>0</v>
      </c>
      <c r="J23" s="12">
        <v>0</v>
      </c>
      <c r="K23" s="12">
        <f t="shared" si="2"/>
        <v>59.9</v>
      </c>
      <c r="L23" s="12">
        <f t="shared" si="3"/>
        <v>59.9</v>
      </c>
      <c r="M23" s="12">
        <v>0</v>
      </c>
      <c r="N23" s="12">
        <v>59.9</v>
      </c>
      <c r="O23" s="12">
        <v>0</v>
      </c>
      <c r="P23" s="12">
        <v>0</v>
      </c>
      <c r="Q23" s="12">
        <f t="shared" si="4"/>
        <v>59.9</v>
      </c>
      <c r="R23" s="12">
        <f t="shared" si="5"/>
        <v>29.93</v>
      </c>
      <c r="S23" s="12">
        <v>0</v>
      </c>
      <c r="T23" s="12">
        <v>29.93</v>
      </c>
      <c r="U23" s="12">
        <v>0</v>
      </c>
      <c r="V23" s="12">
        <v>0</v>
      </c>
      <c r="W23" s="12">
        <f t="shared" si="6"/>
        <v>29.93</v>
      </c>
      <c r="X23" s="12">
        <v>24</v>
      </c>
      <c r="Y23" s="12">
        <v>0</v>
      </c>
      <c r="Z23" s="12">
        <v>29.93</v>
      </c>
      <c r="AA23" s="12">
        <v>0</v>
      </c>
      <c r="AB23" s="12">
        <v>0</v>
      </c>
      <c r="AC23" s="12">
        <f t="shared" si="8"/>
        <v>24</v>
      </c>
      <c r="AD23" s="12">
        <f t="shared" si="9"/>
        <v>24</v>
      </c>
      <c r="AE23" s="12">
        <v>0</v>
      </c>
      <c r="AF23" s="12">
        <v>24</v>
      </c>
      <c r="AG23" s="12">
        <v>0</v>
      </c>
      <c r="AH23" s="12">
        <v>0</v>
      </c>
      <c r="AI23" s="12">
        <f t="shared" si="10"/>
        <v>24</v>
      </c>
    </row>
    <row r="24" spans="1:35" ht="35.25" customHeight="1">
      <c r="A24" s="27" t="s">
        <v>59</v>
      </c>
      <c r="B24" s="28" t="s">
        <v>69</v>
      </c>
      <c r="C24" s="29">
        <v>4128001</v>
      </c>
      <c r="D24" s="30"/>
      <c r="E24" s="21">
        <f t="shared" si="0"/>
        <v>287</v>
      </c>
      <c r="F24" s="12">
        <f t="shared" si="1"/>
        <v>89.5</v>
      </c>
      <c r="G24" s="12">
        <v>0</v>
      </c>
      <c r="H24" s="12">
        <v>89.5</v>
      </c>
      <c r="I24" s="12">
        <v>0</v>
      </c>
      <c r="J24" s="12">
        <v>0</v>
      </c>
      <c r="K24" s="12">
        <f t="shared" si="2"/>
        <v>89.5</v>
      </c>
      <c r="L24" s="12">
        <f t="shared" si="3"/>
        <v>89.5</v>
      </c>
      <c r="M24" s="12">
        <v>0</v>
      </c>
      <c r="N24" s="12">
        <v>89.5</v>
      </c>
      <c r="O24" s="12">
        <v>0</v>
      </c>
      <c r="P24" s="12">
        <v>0</v>
      </c>
      <c r="Q24" s="12">
        <f t="shared" si="4"/>
        <v>89.5</v>
      </c>
      <c r="R24" s="12">
        <f t="shared" si="5"/>
        <v>36</v>
      </c>
      <c r="S24" s="12">
        <v>0</v>
      </c>
      <c r="T24" s="12">
        <v>36</v>
      </c>
      <c r="U24" s="12">
        <v>0</v>
      </c>
      <c r="V24" s="12">
        <v>0</v>
      </c>
      <c r="W24" s="12">
        <f t="shared" si="6"/>
        <v>36</v>
      </c>
      <c r="X24" s="12">
        <f t="shared" si="7"/>
        <v>36</v>
      </c>
      <c r="Y24" s="12">
        <v>0</v>
      </c>
      <c r="Z24" s="12">
        <v>36</v>
      </c>
      <c r="AA24" s="12">
        <v>0</v>
      </c>
      <c r="AB24" s="12">
        <v>0</v>
      </c>
      <c r="AC24" s="12">
        <f t="shared" si="8"/>
        <v>36</v>
      </c>
      <c r="AD24" s="12">
        <f t="shared" si="9"/>
        <v>36</v>
      </c>
      <c r="AE24" s="12">
        <v>0</v>
      </c>
      <c r="AF24" s="12">
        <v>36</v>
      </c>
      <c r="AG24" s="12">
        <v>0</v>
      </c>
      <c r="AH24" s="12">
        <v>0</v>
      </c>
      <c r="AI24" s="12">
        <f t="shared" si="10"/>
        <v>36</v>
      </c>
    </row>
    <row r="25" spans="1:35" ht="72" customHeight="1">
      <c r="A25" s="27" t="s">
        <v>60</v>
      </c>
      <c r="B25" s="28" t="s">
        <v>70</v>
      </c>
      <c r="C25" s="29">
        <v>4128002</v>
      </c>
      <c r="D25" s="30"/>
      <c r="E25" s="21">
        <f t="shared" si="0"/>
        <v>95</v>
      </c>
      <c r="F25" s="12">
        <f t="shared" si="1"/>
        <v>50</v>
      </c>
      <c r="G25" s="12">
        <v>0</v>
      </c>
      <c r="H25" s="12">
        <v>50</v>
      </c>
      <c r="I25" s="12">
        <v>0</v>
      </c>
      <c r="J25" s="12">
        <v>0</v>
      </c>
      <c r="K25" s="12">
        <f t="shared" si="2"/>
        <v>50</v>
      </c>
      <c r="L25" s="12">
        <f t="shared" si="3"/>
        <v>0</v>
      </c>
      <c r="M25" s="12">
        <v>0</v>
      </c>
      <c r="N25" s="12">
        <v>0</v>
      </c>
      <c r="O25" s="12">
        <v>0</v>
      </c>
      <c r="P25" s="12">
        <v>0</v>
      </c>
      <c r="Q25" s="12">
        <f t="shared" si="4"/>
        <v>0</v>
      </c>
      <c r="R25" s="12">
        <f t="shared" si="5"/>
        <v>15</v>
      </c>
      <c r="S25" s="12">
        <v>0</v>
      </c>
      <c r="T25" s="12">
        <v>15</v>
      </c>
      <c r="U25" s="12">
        <v>0</v>
      </c>
      <c r="V25" s="12">
        <v>0</v>
      </c>
      <c r="W25" s="12">
        <f t="shared" si="6"/>
        <v>15</v>
      </c>
      <c r="X25" s="12">
        <f t="shared" si="7"/>
        <v>15</v>
      </c>
      <c r="Y25" s="12">
        <v>0</v>
      </c>
      <c r="Z25" s="12">
        <v>15</v>
      </c>
      <c r="AA25" s="12">
        <v>0</v>
      </c>
      <c r="AB25" s="12">
        <v>0</v>
      </c>
      <c r="AC25" s="12">
        <f t="shared" si="8"/>
        <v>15</v>
      </c>
      <c r="AD25" s="12">
        <f t="shared" si="9"/>
        <v>15</v>
      </c>
      <c r="AE25" s="12">
        <v>0</v>
      </c>
      <c r="AF25" s="12">
        <v>15</v>
      </c>
      <c r="AG25" s="12">
        <v>0</v>
      </c>
      <c r="AH25" s="12">
        <v>0</v>
      </c>
      <c r="AI25" s="12">
        <f t="shared" si="10"/>
        <v>15</v>
      </c>
    </row>
    <row r="26" spans="1:35" ht="14.25" customHeight="1">
      <c r="A26" s="80" t="s">
        <v>48</v>
      </c>
      <c r="B26" s="81"/>
      <c r="C26" s="81"/>
      <c r="D26" s="82"/>
      <c r="E26" s="21">
        <f t="shared" si="0"/>
        <v>1541.33</v>
      </c>
      <c r="F26" s="22">
        <f t="shared" ref="F26:AI26" si="11">SUM(F16:F25)</f>
        <v>405.5</v>
      </c>
      <c r="G26" s="22">
        <f t="shared" si="11"/>
        <v>0</v>
      </c>
      <c r="H26" s="22">
        <f t="shared" si="11"/>
        <v>405.5</v>
      </c>
      <c r="I26" s="22">
        <f t="shared" si="11"/>
        <v>0</v>
      </c>
      <c r="J26" s="22">
        <f t="shared" si="11"/>
        <v>0</v>
      </c>
      <c r="K26" s="22">
        <f t="shared" si="11"/>
        <v>405.5</v>
      </c>
      <c r="L26" s="22">
        <f t="shared" si="11"/>
        <v>334.62</v>
      </c>
      <c r="M26" s="22">
        <f t="shared" si="11"/>
        <v>0</v>
      </c>
      <c r="N26" s="22">
        <f t="shared" si="11"/>
        <v>334.62</v>
      </c>
      <c r="O26" s="22">
        <f t="shared" si="11"/>
        <v>0</v>
      </c>
      <c r="P26" s="22">
        <f t="shared" si="11"/>
        <v>0</v>
      </c>
      <c r="Q26" s="22">
        <f t="shared" si="11"/>
        <v>334.62</v>
      </c>
      <c r="R26" s="22">
        <f t="shared" si="11"/>
        <v>255.21</v>
      </c>
      <c r="S26" s="22">
        <f t="shared" si="11"/>
        <v>0</v>
      </c>
      <c r="T26" s="22">
        <f t="shared" si="11"/>
        <v>255.21</v>
      </c>
      <c r="U26" s="22">
        <f t="shared" si="11"/>
        <v>0</v>
      </c>
      <c r="V26" s="22">
        <f t="shared" si="11"/>
        <v>0</v>
      </c>
      <c r="W26" s="22">
        <f t="shared" si="11"/>
        <v>255.21</v>
      </c>
      <c r="X26" s="22">
        <f t="shared" si="11"/>
        <v>273</v>
      </c>
      <c r="Y26" s="22">
        <f t="shared" si="11"/>
        <v>0</v>
      </c>
      <c r="Z26" s="22">
        <f t="shared" si="11"/>
        <v>200.93</v>
      </c>
      <c r="AA26" s="22">
        <f t="shared" si="11"/>
        <v>0</v>
      </c>
      <c r="AB26" s="22">
        <f t="shared" si="11"/>
        <v>0</v>
      </c>
      <c r="AC26" s="22">
        <f t="shared" si="11"/>
        <v>273</v>
      </c>
      <c r="AD26" s="22">
        <f t="shared" si="11"/>
        <v>273</v>
      </c>
      <c r="AE26" s="22">
        <f t="shared" si="11"/>
        <v>0</v>
      </c>
      <c r="AF26" s="22">
        <f t="shared" si="11"/>
        <v>273</v>
      </c>
      <c r="AG26" s="22">
        <f t="shared" si="11"/>
        <v>0</v>
      </c>
      <c r="AH26" s="22">
        <f t="shared" si="11"/>
        <v>0</v>
      </c>
      <c r="AI26" s="11">
        <f t="shared" si="11"/>
        <v>273</v>
      </c>
    </row>
    <row r="27" spans="1:35">
      <c r="B27" s="31" t="s">
        <v>51</v>
      </c>
    </row>
    <row r="28" spans="1:35">
      <c r="B28" s="31" t="s">
        <v>52</v>
      </c>
    </row>
    <row r="29" spans="1:35">
      <c r="B29" s="31" t="s">
        <v>53</v>
      </c>
    </row>
  </sheetData>
  <mergeCells count="70">
    <mergeCell ref="A26:D26"/>
    <mergeCell ref="B15:AI15"/>
    <mergeCell ref="Y12:Y13"/>
    <mergeCell ref="Z12:Z13"/>
    <mergeCell ref="AC12:AC13"/>
    <mergeCell ref="AE12:AE13"/>
    <mergeCell ref="AF12:AF13"/>
    <mergeCell ref="AI12:AI13"/>
    <mergeCell ref="E12:E13"/>
    <mergeCell ref="G12:G13"/>
    <mergeCell ref="H12:H13"/>
    <mergeCell ref="K12:K13"/>
    <mergeCell ref="M12:M13"/>
    <mergeCell ref="N12:N13"/>
    <mergeCell ref="AG8:AG13"/>
    <mergeCell ref="AH8:AH13"/>
    <mergeCell ref="AI8:AI11"/>
    <mergeCell ref="F11:F13"/>
    <mergeCell ref="G11:H11"/>
    <mergeCell ref="L11:L13"/>
    <mergeCell ref="M11:N11"/>
    <mergeCell ref="R11:R13"/>
    <mergeCell ref="S11:T11"/>
    <mergeCell ref="X11:X13"/>
    <mergeCell ref="W8:W11"/>
    <mergeCell ref="X8:Z10"/>
    <mergeCell ref="AA8:AA13"/>
    <mergeCell ref="AB8:AB13"/>
    <mergeCell ref="AC8:AC11"/>
    <mergeCell ref="AD8:AF10"/>
    <mergeCell ref="Y11:Z11"/>
    <mergeCell ref="AD11:AD13"/>
    <mergeCell ref="R8:T10"/>
    <mergeCell ref="U8:U13"/>
    <mergeCell ref="V8:V13"/>
    <mergeCell ref="Q12:Q13"/>
    <mergeCell ref="S12:S13"/>
    <mergeCell ref="T12:T13"/>
    <mergeCell ref="AD6:AI6"/>
    <mergeCell ref="F8:H10"/>
    <mergeCell ref="I8:I13"/>
    <mergeCell ref="J8:J13"/>
    <mergeCell ref="K8:K11"/>
    <mergeCell ref="L8:N10"/>
    <mergeCell ref="F7:K7"/>
    <mergeCell ref="L7:Q7"/>
    <mergeCell ref="R7:W7"/>
    <mergeCell ref="X7:AC7"/>
    <mergeCell ref="AD7:AI7"/>
    <mergeCell ref="AE11:AF11"/>
    <mergeCell ref="W12:W13"/>
    <mergeCell ref="O8:O13"/>
    <mergeCell ref="P8:P13"/>
    <mergeCell ref="Q8:Q11"/>
    <mergeCell ref="AC1:AI1"/>
    <mergeCell ref="A2:AI2"/>
    <mergeCell ref="A3:A13"/>
    <mergeCell ref="B3:B13"/>
    <mergeCell ref="C3:C13"/>
    <mergeCell ref="D3:D13"/>
    <mergeCell ref="E3:E11"/>
    <mergeCell ref="F3:K5"/>
    <mergeCell ref="L3:Q5"/>
    <mergeCell ref="R3:W5"/>
    <mergeCell ref="X3:AC5"/>
    <mergeCell ref="AD3:AI5"/>
    <mergeCell ref="F6:K6"/>
    <mergeCell ref="L6:Q6"/>
    <mergeCell ref="R6:W6"/>
    <mergeCell ref="X6:AC6"/>
  </mergeCells>
  <pageMargins left="0.25" right="0.25" top="0.75" bottom="0.75" header="0.3" footer="0.3"/>
  <pageSetup paperSize="9" scale="51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Q27"/>
  <sheetViews>
    <sheetView view="pageBreakPreview" topLeftCell="B1" zoomScale="120" zoomScaleNormal="100" zoomScaleSheetLayoutView="120" workbookViewId="0">
      <pane xSplit="1" topLeftCell="Q1" activePane="topRight" state="frozen"/>
      <selection activeCell="B13" sqref="B13"/>
      <selection pane="topRight" activeCell="AA6" sqref="AA6:AG6"/>
    </sheetView>
  </sheetViews>
  <sheetFormatPr defaultRowHeight="15"/>
  <cols>
    <col min="1" max="1" width="4.7109375" style="19" customWidth="1"/>
    <col min="2" max="2" width="23.85546875" style="19" customWidth="1"/>
    <col min="3" max="3" width="9.140625" style="19"/>
    <col min="4" max="4" width="3.140625" style="19" customWidth="1"/>
    <col min="5" max="5" width="12.7109375" style="19" customWidth="1"/>
    <col min="6" max="6" width="9.140625" style="19"/>
    <col min="7" max="7" width="4.5703125" style="19" customWidth="1"/>
    <col min="8" max="8" width="9.140625" style="19"/>
    <col min="9" max="9" width="4.42578125" style="19" customWidth="1"/>
    <col min="10" max="11" width="5" style="19" customWidth="1"/>
    <col min="12" max="13" width="9.140625" style="19"/>
    <col min="14" max="14" width="5.140625" style="19" customWidth="1"/>
    <col min="15" max="15" width="9.140625" style="19"/>
    <col min="16" max="16" width="4.140625" style="19" customWidth="1"/>
    <col min="17" max="17" width="4.5703125" style="19" customWidth="1"/>
    <col min="18" max="18" width="5" style="19" customWidth="1"/>
    <col min="19" max="20" width="9.140625" style="19"/>
    <col min="21" max="21" width="5.7109375" style="19" customWidth="1"/>
    <col min="22" max="22" width="9.140625" style="19"/>
    <col min="23" max="23" width="4.42578125" style="19" customWidth="1"/>
    <col min="24" max="24" width="4.28515625" style="19" customWidth="1"/>
    <col min="25" max="25" width="5" style="19" customWidth="1"/>
    <col min="26" max="27" width="9.140625" style="19"/>
    <col min="28" max="28" width="4.85546875" style="19" customWidth="1"/>
    <col min="29" max="29" width="9.140625" style="19"/>
    <col min="30" max="30" width="4.7109375" style="19" customWidth="1"/>
    <col min="31" max="31" width="4.28515625" style="19" customWidth="1"/>
    <col min="32" max="32" width="5" style="19" customWidth="1"/>
    <col min="33" max="34" width="9.140625" style="19"/>
    <col min="35" max="35" width="4.85546875" style="19" customWidth="1"/>
    <col min="36" max="36" width="9.140625" style="19"/>
    <col min="37" max="37" width="4.7109375" style="19" customWidth="1"/>
    <col min="38" max="38" width="4.28515625" style="19" customWidth="1"/>
    <col min="39" max="39" width="5" style="19" customWidth="1"/>
    <col min="40" max="16384" width="9.140625" style="19"/>
  </cols>
  <sheetData>
    <row r="1" spans="1:43" ht="53.25" customHeight="1">
      <c r="E1" s="23"/>
      <c r="AG1" s="73" t="s">
        <v>118</v>
      </c>
      <c r="AH1" s="73"/>
      <c r="AI1" s="73"/>
      <c r="AJ1" s="73"/>
      <c r="AK1" s="73"/>
      <c r="AL1" s="73"/>
      <c r="AM1" s="73"/>
      <c r="AN1" s="73"/>
      <c r="AO1" s="24"/>
      <c r="AP1" s="24"/>
      <c r="AQ1" s="24"/>
    </row>
    <row r="2" spans="1:43">
      <c r="A2" s="74" t="s">
        <v>57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  <c r="AF2" s="74"/>
      <c r="AG2" s="74"/>
      <c r="AH2" s="74"/>
      <c r="AI2" s="74"/>
      <c r="AJ2" s="74"/>
      <c r="AK2" s="74"/>
      <c r="AL2" s="74"/>
      <c r="AM2" s="74"/>
      <c r="AN2" s="74"/>
    </row>
    <row r="3" spans="1:43">
      <c r="A3" s="57" t="s">
        <v>0</v>
      </c>
      <c r="B3" s="57" t="s">
        <v>1</v>
      </c>
      <c r="C3" s="57" t="s">
        <v>2</v>
      </c>
      <c r="D3" s="75" t="s">
        <v>3</v>
      </c>
      <c r="E3" s="57" t="s">
        <v>22</v>
      </c>
      <c r="F3" s="57" t="s">
        <v>4</v>
      </c>
      <c r="G3" s="57"/>
      <c r="H3" s="57"/>
      <c r="I3" s="57"/>
      <c r="J3" s="57"/>
      <c r="K3" s="57"/>
      <c r="L3" s="57"/>
      <c r="M3" s="57" t="s">
        <v>5</v>
      </c>
      <c r="N3" s="57"/>
      <c r="O3" s="57"/>
      <c r="P3" s="57"/>
      <c r="Q3" s="57"/>
      <c r="R3" s="57"/>
      <c r="S3" s="57"/>
      <c r="T3" s="57" t="s">
        <v>6</v>
      </c>
      <c r="U3" s="57"/>
      <c r="V3" s="57"/>
      <c r="W3" s="57"/>
      <c r="X3" s="57"/>
      <c r="Y3" s="57"/>
      <c r="Z3" s="57"/>
      <c r="AA3" s="57" t="s">
        <v>7</v>
      </c>
      <c r="AB3" s="57"/>
      <c r="AC3" s="57"/>
      <c r="AD3" s="57"/>
      <c r="AE3" s="57"/>
      <c r="AF3" s="57"/>
      <c r="AG3" s="57"/>
      <c r="AH3" s="57" t="s">
        <v>55</v>
      </c>
      <c r="AI3" s="57"/>
      <c r="AJ3" s="57"/>
      <c r="AK3" s="57"/>
      <c r="AL3" s="57"/>
      <c r="AM3" s="57"/>
      <c r="AN3" s="57"/>
    </row>
    <row r="4" spans="1:43">
      <c r="A4" s="58"/>
      <c r="B4" s="58"/>
      <c r="C4" s="58"/>
      <c r="D4" s="76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  <c r="AF4" s="58"/>
      <c r="AG4" s="58"/>
      <c r="AH4" s="58"/>
      <c r="AI4" s="58"/>
      <c r="AJ4" s="58"/>
      <c r="AK4" s="58"/>
      <c r="AL4" s="58"/>
      <c r="AM4" s="58"/>
      <c r="AN4" s="58"/>
    </row>
    <row r="5" spans="1:43">
      <c r="A5" s="58"/>
      <c r="B5" s="58"/>
      <c r="C5" s="58"/>
      <c r="D5" s="76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  <c r="AK5" s="58"/>
      <c r="AL5" s="58"/>
      <c r="AM5" s="58"/>
      <c r="AN5" s="58"/>
    </row>
    <row r="6" spans="1:43">
      <c r="A6" s="58"/>
      <c r="B6" s="58"/>
      <c r="C6" s="58"/>
      <c r="D6" s="76"/>
      <c r="E6" s="58"/>
      <c r="F6" s="77" t="s">
        <v>8</v>
      </c>
      <c r="G6" s="78"/>
      <c r="H6" s="78"/>
      <c r="I6" s="78"/>
      <c r="J6" s="78"/>
      <c r="K6" s="78"/>
      <c r="L6" s="79"/>
      <c r="M6" s="58" t="s">
        <v>8</v>
      </c>
      <c r="N6" s="58"/>
      <c r="O6" s="58"/>
      <c r="P6" s="58"/>
      <c r="Q6" s="58"/>
      <c r="R6" s="58"/>
      <c r="S6" s="58"/>
      <c r="T6" s="58" t="s">
        <v>8</v>
      </c>
      <c r="U6" s="58"/>
      <c r="V6" s="58"/>
      <c r="W6" s="58"/>
      <c r="X6" s="58"/>
      <c r="Y6" s="58"/>
      <c r="Z6" s="58"/>
      <c r="AA6" s="58" t="s">
        <v>8</v>
      </c>
      <c r="AB6" s="58"/>
      <c r="AC6" s="58"/>
      <c r="AD6" s="58"/>
      <c r="AE6" s="58"/>
      <c r="AF6" s="58"/>
      <c r="AG6" s="58"/>
      <c r="AH6" s="58" t="s">
        <v>8</v>
      </c>
      <c r="AI6" s="58"/>
      <c r="AJ6" s="58"/>
      <c r="AK6" s="58"/>
      <c r="AL6" s="58"/>
      <c r="AM6" s="58"/>
      <c r="AN6" s="58"/>
    </row>
    <row r="7" spans="1:43">
      <c r="A7" s="58"/>
      <c r="B7" s="58"/>
      <c r="C7" s="58"/>
      <c r="D7" s="76"/>
      <c r="E7" s="58"/>
      <c r="F7" s="77" t="s">
        <v>9</v>
      </c>
      <c r="G7" s="78"/>
      <c r="H7" s="78"/>
      <c r="I7" s="78"/>
      <c r="J7" s="78"/>
      <c r="K7" s="78"/>
      <c r="L7" s="79"/>
      <c r="M7" s="58" t="s">
        <v>10</v>
      </c>
      <c r="N7" s="58"/>
      <c r="O7" s="58"/>
      <c r="P7" s="58"/>
      <c r="Q7" s="58"/>
      <c r="R7" s="58"/>
      <c r="S7" s="58"/>
      <c r="T7" s="58" t="s">
        <v>9</v>
      </c>
      <c r="U7" s="58"/>
      <c r="V7" s="58"/>
      <c r="W7" s="58"/>
      <c r="X7" s="58"/>
      <c r="Y7" s="58"/>
      <c r="Z7" s="58"/>
      <c r="AA7" s="58" t="s">
        <v>9</v>
      </c>
      <c r="AB7" s="58"/>
      <c r="AC7" s="58"/>
      <c r="AD7" s="58"/>
      <c r="AE7" s="58"/>
      <c r="AF7" s="58"/>
      <c r="AG7" s="58"/>
      <c r="AH7" s="58" t="s">
        <v>9</v>
      </c>
      <c r="AI7" s="58"/>
      <c r="AJ7" s="58"/>
      <c r="AK7" s="58"/>
      <c r="AL7" s="58"/>
      <c r="AM7" s="58"/>
      <c r="AN7" s="58"/>
    </row>
    <row r="8" spans="1:43" ht="15" customHeight="1">
      <c r="A8" s="58"/>
      <c r="B8" s="58"/>
      <c r="C8" s="58"/>
      <c r="D8" s="76"/>
      <c r="E8" s="58"/>
      <c r="F8" s="58" t="s">
        <v>11</v>
      </c>
      <c r="G8" s="58"/>
      <c r="H8" s="58"/>
      <c r="I8" s="58" t="s">
        <v>12</v>
      </c>
      <c r="J8" s="58" t="s">
        <v>23</v>
      </c>
      <c r="K8" s="87" t="s">
        <v>99</v>
      </c>
      <c r="L8" s="69" t="s">
        <v>41</v>
      </c>
      <c r="M8" s="58" t="s">
        <v>11</v>
      </c>
      <c r="N8" s="58"/>
      <c r="O8" s="58"/>
      <c r="P8" s="58" t="s">
        <v>12</v>
      </c>
      <c r="Q8" s="69" t="s">
        <v>46</v>
      </c>
      <c r="R8" s="87" t="s">
        <v>99</v>
      </c>
      <c r="S8" s="69" t="s">
        <v>43</v>
      </c>
      <c r="T8" s="58" t="s">
        <v>11</v>
      </c>
      <c r="U8" s="58"/>
      <c r="V8" s="58"/>
      <c r="W8" s="58" t="s">
        <v>12</v>
      </c>
      <c r="X8" s="69" t="s">
        <v>47</v>
      </c>
      <c r="Y8" s="87" t="s">
        <v>99</v>
      </c>
      <c r="Z8" s="69" t="s">
        <v>44</v>
      </c>
      <c r="AA8" s="58" t="s">
        <v>11</v>
      </c>
      <c r="AB8" s="58"/>
      <c r="AC8" s="58"/>
      <c r="AD8" s="58" t="s">
        <v>12</v>
      </c>
      <c r="AE8" s="69" t="s">
        <v>42</v>
      </c>
      <c r="AF8" s="87" t="s">
        <v>99</v>
      </c>
      <c r="AG8" s="69" t="s">
        <v>45</v>
      </c>
      <c r="AH8" s="58" t="s">
        <v>11</v>
      </c>
      <c r="AI8" s="58"/>
      <c r="AJ8" s="58"/>
      <c r="AK8" s="58" t="s">
        <v>12</v>
      </c>
      <c r="AL8" s="69" t="s">
        <v>42</v>
      </c>
      <c r="AM8" s="87" t="s">
        <v>99</v>
      </c>
      <c r="AN8" s="69" t="s">
        <v>45</v>
      </c>
    </row>
    <row r="9" spans="1:43">
      <c r="A9" s="58"/>
      <c r="B9" s="58"/>
      <c r="C9" s="58"/>
      <c r="D9" s="76"/>
      <c r="E9" s="58"/>
      <c r="F9" s="58"/>
      <c r="G9" s="58"/>
      <c r="H9" s="58"/>
      <c r="I9" s="58"/>
      <c r="J9" s="58"/>
      <c r="K9" s="88"/>
      <c r="L9" s="70"/>
      <c r="M9" s="58"/>
      <c r="N9" s="58"/>
      <c r="O9" s="58"/>
      <c r="P9" s="58"/>
      <c r="Q9" s="70"/>
      <c r="R9" s="88"/>
      <c r="S9" s="70"/>
      <c r="T9" s="58"/>
      <c r="U9" s="58"/>
      <c r="V9" s="58"/>
      <c r="W9" s="58"/>
      <c r="X9" s="70"/>
      <c r="Y9" s="88"/>
      <c r="Z9" s="70"/>
      <c r="AA9" s="58"/>
      <c r="AB9" s="58"/>
      <c r="AC9" s="58"/>
      <c r="AD9" s="58"/>
      <c r="AE9" s="70"/>
      <c r="AF9" s="88"/>
      <c r="AG9" s="70"/>
      <c r="AH9" s="58"/>
      <c r="AI9" s="58"/>
      <c r="AJ9" s="58"/>
      <c r="AK9" s="58"/>
      <c r="AL9" s="70"/>
      <c r="AM9" s="88"/>
      <c r="AN9" s="70"/>
    </row>
    <row r="10" spans="1:43" ht="22.5" customHeight="1">
      <c r="A10" s="58"/>
      <c r="B10" s="58"/>
      <c r="C10" s="58"/>
      <c r="D10" s="76"/>
      <c r="E10" s="58"/>
      <c r="F10" s="58"/>
      <c r="G10" s="58"/>
      <c r="H10" s="58"/>
      <c r="I10" s="58"/>
      <c r="J10" s="58"/>
      <c r="K10" s="88"/>
      <c r="L10" s="70"/>
      <c r="M10" s="58"/>
      <c r="N10" s="58"/>
      <c r="O10" s="58"/>
      <c r="P10" s="58"/>
      <c r="Q10" s="70"/>
      <c r="R10" s="88"/>
      <c r="S10" s="70"/>
      <c r="T10" s="58"/>
      <c r="U10" s="58"/>
      <c r="V10" s="58"/>
      <c r="W10" s="58"/>
      <c r="X10" s="70"/>
      <c r="Y10" s="88"/>
      <c r="Z10" s="70"/>
      <c r="AA10" s="58"/>
      <c r="AB10" s="58"/>
      <c r="AC10" s="58"/>
      <c r="AD10" s="58"/>
      <c r="AE10" s="70"/>
      <c r="AF10" s="88"/>
      <c r="AG10" s="70"/>
      <c r="AH10" s="58"/>
      <c r="AI10" s="58"/>
      <c r="AJ10" s="58"/>
      <c r="AK10" s="58"/>
      <c r="AL10" s="70"/>
      <c r="AM10" s="88"/>
      <c r="AN10" s="70"/>
    </row>
    <row r="11" spans="1:43">
      <c r="A11" s="58"/>
      <c r="B11" s="58"/>
      <c r="C11" s="58"/>
      <c r="D11" s="76"/>
      <c r="E11" s="58"/>
      <c r="F11" s="58" t="s">
        <v>13</v>
      </c>
      <c r="G11" s="58" t="s">
        <v>14</v>
      </c>
      <c r="H11" s="58"/>
      <c r="I11" s="58"/>
      <c r="J11" s="58"/>
      <c r="K11" s="88"/>
      <c r="L11" s="57"/>
      <c r="M11" s="58" t="s">
        <v>13</v>
      </c>
      <c r="N11" s="58" t="s">
        <v>14</v>
      </c>
      <c r="O11" s="58"/>
      <c r="P11" s="58"/>
      <c r="Q11" s="70"/>
      <c r="R11" s="88"/>
      <c r="S11" s="57"/>
      <c r="T11" s="58" t="s">
        <v>13</v>
      </c>
      <c r="U11" s="58" t="s">
        <v>14</v>
      </c>
      <c r="V11" s="58"/>
      <c r="W11" s="58"/>
      <c r="X11" s="70"/>
      <c r="Y11" s="88"/>
      <c r="Z11" s="57"/>
      <c r="AA11" s="58" t="s">
        <v>13</v>
      </c>
      <c r="AB11" s="58" t="s">
        <v>14</v>
      </c>
      <c r="AC11" s="58"/>
      <c r="AD11" s="58"/>
      <c r="AE11" s="70"/>
      <c r="AF11" s="88"/>
      <c r="AG11" s="57"/>
      <c r="AH11" s="58" t="s">
        <v>13</v>
      </c>
      <c r="AI11" s="58" t="s">
        <v>14</v>
      </c>
      <c r="AJ11" s="58"/>
      <c r="AK11" s="58"/>
      <c r="AL11" s="70"/>
      <c r="AM11" s="88"/>
      <c r="AN11" s="57"/>
    </row>
    <row r="12" spans="1:43">
      <c r="A12" s="58"/>
      <c r="B12" s="58"/>
      <c r="C12" s="58"/>
      <c r="D12" s="76"/>
      <c r="E12" s="58" t="s">
        <v>15</v>
      </c>
      <c r="F12" s="58"/>
      <c r="G12" s="58" t="s">
        <v>16</v>
      </c>
      <c r="H12" s="58" t="s">
        <v>17</v>
      </c>
      <c r="I12" s="58"/>
      <c r="J12" s="58"/>
      <c r="K12" s="88"/>
      <c r="L12" s="58" t="s">
        <v>100</v>
      </c>
      <c r="M12" s="58"/>
      <c r="N12" s="58" t="s">
        <v>16</v>
      </c>
      <c r="O12" s="58" t="s">
        <v>17</v>
      </c>
      <c r="P12" s="58"/>
      <c r="Q12" s="70"/>
      <c r="R12" s="88"/>
      <c r="S12" s="58" t="s">
        <v>104</v>
      </c>
      <c r="T12" s="58"/>
      <c r="U12" s="58" t="s">
        <v>16</v>
      </c>
      <c r="V12" s="58" t="s">
        <v>17</v>
      </c>
      <c r="W12" s="58"/>
      <c r="X12" s="70"/>
      <c r="Y12" s="88"/>
      <c r="Z12" s="58" t="s">
        <v>103</v>
      </c>
      <c r="AA12" s="58"/>
      <c r="AB12" s="58" t="s">
        <v>16</v>
      </c>
      <c r="AC12" s="58" t="s">
        <v>17</v>
      </c>
      <c r="AD12" s="58"/>
      <c r="AE12" s="70"/>
      <c r="AF12" s="88"/>
      <c r="AG12" s="58" t="s">
        <v>102</v>
      </c>
      <c r="AH12" s="58"/>
      <c r="AI12" s="58" t="s">
        <v>16</v>
      </c>
      <c r="AJ12" s="58" t="s">
        <v>17</v>
      </c>
      <c r="AK12" s="58"/>
      <c r="AL12" s="70"/>
      <c r="AM12" s="88"/>
      <c r="AN12" s="58" t="s">
        <v>101</v>
      </c>
    </row>
    <row r="13" spans="1:43">
      <c r="A13" s="58"/>
      <c r="B13" s="58"/>
      <c r="C13" s="58"/>
      <c r="D13" s="76"/>
      <c r="E13" s="58"/>
      <c r="F13" s="58"/>
      <c r="G13" s="58"/>
      <c r="H13" s="58"/>
      <c r="I13" s="58"/>
      <c r="J13" s="58"/>
      <c r="K13" s="75"/>
      <c r="L13" s="58"/>
      <c r="M13" s="58"/>
      <c r="N13" s="58"/>
      <c r="O13" s="58"/>
      <c r="P13" s="58"/>
      <c r="Q13" s="57"/>
      <c r="R13" s="75"/>
      <c r="S13" s="58"/>
      <c r="T13" s="58"/>
      <c r="U13" s="58"/>
      <c r="V13" s="58"/>
      <c r="W13" s="58"/>
      <c r="X13" s="57"/>
      <c r="Y13" s="75"/>
      <c r="Z13" s="58"/>
      <c r="AA13" s="58"/>
      <c r="AB13" s="58"/>
      <c r="AC13" s="58"/>
      <c r="AD13" s="58"/>
      <c r="AE13" s="57"/>
      <c r="AF13" s="75"/>
      <c r="AG13" s="58"/>
      <c r="AH13" s="58"/>
      <c r="AI13" s="58"/>
      <c r="AJ13" s="58"/>
      <c r="AK13" s="58"/>
      <c r="AL13" s="57"/>
      <c r="AM13" s="75"/>
      <c r="AN13" s="58"/>
    </row>
    <row r="14" spans="1:43" s="25" customFormat="1">
      <c r="A14" s="20">
        <v>1</v>
      </c>
      <c r="B14" s="20">
        <v>2</v>
      </c>
      <c r="C14" s="20">
        <v>3</v>
      </c>
      <c r="D14" s="20">
        <v>4</v>
      </c>
      <c r="E14" s="20">
        <v>5</v>
      </c>
      <c r="F14" s="20">
        <v>6</v>
      </c>
      <c r="G14" s="20">
        <v>7</v>
      </c>
      <c r="H14" s="20">
        <v>8</v>
      </c>
      <c r="I14" s="20">
        <v>9</v>
      </c>
      <c r="J14" s="20">
        <v>10</v>
      </c>
      <c r="K14" s="20">
        <v>11</v>
      </c>
      <c r="L14" s="20">
        <v>12</v>
      </c>
      <c r="M14" s="20">
        <v>13</v>
      </c>
      <c r="N14" s="20">
        <v>14</v>
      </c>
      <c r="O14" s="20">
        <v>15</v>
      </c>
      <c r="P14" s="20">
        <v>16</v>
      </c>
      <c r="Q14" s="20">
        <v>17</v>
      </c>
      <c r="R14" s="20">
        <v>18</v>
      </c>
      <c r="S14" s="20">
        <v>19</v>
      </c>
      <c r="T14" s="20">
        <v>20</v>
      </c>
      <c r="U14" s="20">
        <v>21</v>
      </c>
      <c r="V14" s="20">
        <v>22</v>
      </c>
      <c r="W14" s="20">
        <v>23</v>
      </c>
      <c r="X14" s="20">
        <v>24</v>
      </c>
      <c r="Y14" s="20">
        <v>25</v>
      </c>
      <c r="Z14" s="20">
        <v>26</v>
      </c>
      <c r="AA14" s="20">
        <v>27</v>
      </c>
      <c r="AB14" s="20">
        <v>28</v>
      </c>
      <c r="AC14" s="20">
        <v>29</v>
      </c>
      <c r="AD14" s="20">
        <v>30</v>
      </c>
      <c r="AE14" s="20">
        <v>31</v>
      </c>
      <c r="AF14" s="20">
        <v>32</v>
      </c>
      <c r="AG14" s="20">
        <v>33</v>
      </c>
      <c r="AH14" s="20">
        <v>34</v>
      </c>
      <c r="AI14" s="20">
        <v>35</v>
      </c>
      <c r="AJ14" s="20">
        <v>36</v>
      </c>
      <c r="AK14" s="20">
        <v>37</v>
      </c>
      <c r="AL14" s="20">
        <v>38</v>
      </c>
      <c r="AM14" s="20">
        <v>39</v>
      </c>
      <c r="AN14" s="20">
        <v>40</v>
      </c>
    </row>
    <row r="15" spans="1:43" ht="12" customHeight="1">
      <c r="A15" s="26" t="s">
        <v>24</v>
      </c>
      <c r="B15" s="86" t="s">
        <v>79</v>
      </c>
      <c r="C15" s="86"/>
      <c r="D15" s="86"/>
      <c r="E15" s="86"/>
      <c r="F15" s="86"/>
      <c r="G15" s="86"/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86"/>
      <c r="T15" s="86"/>
      <c r="U15" s="86"/>
      <c r="V15" s="86"/>
      <c r="W15" s="86"/>
      <c r="X15" s="86"/>
      <c r="Y15" s="86"/>
      <c r="Z15" s="86"/>
      <c r="AA15" s="86"/>
      <c r="AB15" s="86"/>
      <c r="AC15" s="86"/>
      <c r="AD15" s="86"/>
      <c r="AE15" s="86"/>
      <c r="AF15" s="86"/>
      <c r="AG15" s="86"/>
      <c r="AH15" s="86"/>
      <c r="AI15" s="86"/>
      <c r="AJ15" s="86"/>
      <c r="AK15" s="86"/>
      <c r="AL15" s="86"/>
      <c r="AM15" s="86"/>
      <c r="AN15" s="86"/>
    </row>
    <row r="16" spans="1:43" ht="63" customHeight="1">
      <c r="A16" s="27" t="s">
        <v>25</v>
      </c>
      <c r="B16" s="32" t="s">
        <v>72</v>
      </c>
      <c r="C16" s="33">
        <v>4138001</v>
      </c>
      <c r="D16" s="30"/>
      <c r="E16" s="21">
        <f>L16+S16+Z16+AG16+AN16</f>
        <v>2159.58</v>
      </c>
      <c r="F16" s="13">
        <f>G16+H16</f>
        <v>913.38</v>
      </c>
      <c r="G16" s="13">
        <v>0</v>
      </c>
      <c r="H16" s="13">
        <v>913.38</v>
      </c>
      <c r="I16" s="13">
        <v>0</v>
      </c>
      <c r="J16" s="13">
        <v>0</v>
      </c>
      <c r="K16" s="13">
        <v>0</v>
      </c>
      <c r="L16" s="13">
        <f>F16+I16+J16</f>
        <v>913.38</v>
      </c>
      <c r="M16" s="13">
        <f>N16+O16</f>
        <v>741.59</v>
      </c>
      <c r="N16" s="13">
        <v>0</v>
      </c>
      <c r="O16" s="13">
        <v>741.59</v>
      </c>
      <c r="P16" s="13">
        <v>0</v>
      </c>
      <c r="Q16" s="13">
        <v>0</v>
      </c>
      <c r="R16" s="13">
        <v>0</v>
      </c>
      <c r="S16" s="13">
        <f>M16+P16+Q16</f>
        <v>741.59</v>
      </c>
      <c r="T16" s="13">
        <f>U16+V16</f>
        <v>202.25</v>
      </c>
      <c r="U16" s="13">
        <v>0</v>
      </c>
      <c r="V16" s="13">
        <f>102.99+99.26</f>
        <v>202.25</v>
      </c>
      <c r="W16" s="13">
        <v>0</v>
      </c>
      <c r="X16" s="13">
        <v>0</v>
      </c>
      <c r="Y16" s="13">
        <v>0</v>
      </c>
      <c r="Z16" s="13">
        <f>T16+W16+X16</f>
        <v>202.25</v>
      </c>
      <c r="AA16" s="13">
        <f>AB16+AC16</f>
        <v>176.36</v>
      </c>
      <c r="AB16" s="13">
        <v>0</v>
      </c>
      <c r="AC16" s="13">
        <v>176.36</v>
      </c>
      <c r="AD16" s="13">
        <v>0</v>
      </c>
      <c r="AE16" s="13">
        <v>0</v>
      </c>
      <c r="AF16" s="13">
        <v>0</v>
      </c>
      <c r="AG16" s="13">
        <f>AA16+AD16+AE16</f>
        <v>176.36</v>
      </c>
      <c r="AH16" s="13">
        <f>AI16+AJ16</f>
        <v>126</v>
      </c>
      <c r="AI16" s="13">
        <v>0</v>
      </c>
      <c r="AJ16" s="13">
        <v>126</v>
      </c>
      <c r="AK16" s="13">
        <v>0</v>
      </c>
      <c r="AL16" s="13">
        <v>0</v>
      </c>
      <c r="AM16" s="13">
        <v>0</v>
      </c>
      <c r="AN16" s="13">
        <f>AH16+AK16+AL16</f>
        <v>126</v>
      </c>
    </row>
    <row r="17" spans="1:40" ht="19.5" customHeight="1">
      <c r="A17" s="27" t="s">
        <v>26</v>
      </c>
      <c r="B17" s="32" t="s">
        <v>73</v>
      </c>
      <c r="C17" s="33">
        <v>4138002</v>
      </c>
      <c r="D17" s="30"/>
      <c r="E17" s="21">
        <f t="shared" ref="E17:E23" si="0">L17+S17+Z17+AG17+AN17</f>
        <v>118.03000000000002</v>
      </c>
      <c r="F17" s="13">
        <f t="shared" ref="F17:F23" si="1">G17+H17</f>
        <v>32</v>
      </c>
      <c r="G17" s="13">
        <v>0</v>
      </c>
      <c r="H17" s="13">
        <v>32</v>
      </c>
      <c r="I17" s="13">
        <v>0</v>
      </c>
      <c r="J17" s="13">
        <v>0</v>
      </c>
      <c r="K17" s="13">
        <v>0</v>
      </c>
      <c r="L17" s="13">
        <f t="shared" ref="L17:L23" si="2">F17+I17+J17</f>
        <v>32</v>
      </c>
      <c r="M17" s="13">
        <f t="shared" ref="M17:M23" si="3">N17+O17</f>
        <v>50</v>
      </c>
      <c r="N17" s="13">
        <v>0</v>
      </c>
      <c r="O17" s="13">
        <v>50</v>
      </c>
      <c r="P17" s="13">
        <v>0</v>
      </c>
      <c r="Q17" s="13">
        <v>0</v>
      </c>
      <c r="R17" s="13">
        <v>0</v>
      </c>
      <c r="S17" s="13">
        <f t="shared" ref="S17:S23" si="4">M17+P17+Q17</f>
        <v>50</v>
      </c>
      <c r="T17" s="13">
        <f t="shared" ref="T17:T23" si="5">U17+V17</f>
        <v>12.01</v>
      </c>
      <c r="U17" s="13">
        <v>0</v>
      </c>
      <c r="V17" s="13">
        <v>12.01</v>
      </c>
      <c r="W17" s="13">
        <v>0</v>
      </c>
      <c r="X17" s="13">
        <v>0</v>
      </c>
      <c r="Y17" s="13">
        <v>0</v>
      </c>
      <c r="Z17" s="13">
        <f t="shared" ref="Z17:Z23" si="6">T17+W17+X17</f>
        <v>12.01</v>
      </c>
      <c r="AA17" s="13">
        <f t="shared" ref="AA17:AA23" si="7">AB17+AC17</f>
        <v>12.01</v>
      </c>
      <c r="AB17" s="13">
        <v>0</v>
      </c>
      <c r="AC17" s="13">
        <v>12.01</v>
      </c>
      <c r="AD17" s="13">
        <v>0</v>
      </c>
      <c r="AE17" s="13">
        <v>0</v>
      </c>
      <c r="AF17" s="13">
        <v>0</v>
      </c>
      <c r="AG17" s="13">
        <f t="shared" ref="AG17:AG23" si="8">AA17+AD17+AE17</f>
        <v>12.01</v>
      </c>
      <c r="AH17" s="13">
        <f t="shared" ref="AH17:AH23" si="9">AI17+AJ17</f>
        <v>12.01</v>
      </c>
      <c r="AI17" s="13">
        <v>0</v>
      </c>
      <c r="AJ17" s="13">
        <v>12.01</v>
      </c>
      <c r="AK17" s="13">
        <v>0</v>
      </c>
      <c r="AL17" s="13">
        <v>0</v>
      </c>
      <c r="AM17" s="13">
        <v>0</v>
      </c>
      <c r="AN17" s="13">
        <f t="shared" ref="AN17:AN23" si="10">AH17+AK17+AL17</f>
        <v>12.01</v>
      </c>
    </row>
    <row r="18" spans="1:40" ht="42.75" customHeight="1">
      <c r="A18" s="27" t="s">
        <v>27</v>
      </c>
      <c r="B18" s="32" t="s">
        <v>74</v>
      </c>
      <c r="C18" s="33">
        <v>4138001</v>
      </c>
      <c r="D18" s="30"/>
      <c r="E18" s="21">
        <f t="shared" si="0"/>
        <v>1225.57</v>
      </c>
      <c r="F18" s="13">
        <f t="shared" si="1"/>
        <v>56.15</v>
      </c>
      <c r="G18" s="13">
        <v>0</v>
      </c>
      <c r="H18" s="13">
        <v>56.15</v>
      </c>
      <c r="I18" s="13">
        <v>0</v>
      </c>
      <c r="J18" s="13">
        <v>0</v>
      </c>
      <c r="K18" s="13">
        <v>0</v>
      </c>
      <c r="L18" s="13">
        <f t="shared" si="2"/>
        <v>56.15</v>
      </c>
      <c r="M18" s="13">
        <f t="shared" si="3"/>
        <v>341.14</v>
      </c>
      <c r="N18" s="13">
        <v>0</v>
      </c>
      <c r="O18" s="13">
        <v>341.14</v>
      </c>
      <c r="P18" s="13">
        <v>0</v>
      </c>
      <c r="Q18" s="13">
        <v>0</v>
      </c>
      <c r="R18" s="13">
        <v>0</v>
      </c>
      <c r="S18" s="13">
        <f t="shared" si="4"/>
        <v>341.14</v>
      </c>
      <c r="T18" s="13">
        <f t="shared" si="5"/>
        <v>276.14</v>
      </c>
      <c r="U18" s="13">
        <v>0</v>
      </c>
      <c r="V18" s="13">
        <v>276.14</v>
      </c>
      <c r="W18" s="13">
        <v>0</v>
      </c>
      <c r="X18" s="13">
        <v>0</v>
      </c>
      <c r="Y18" s="13">
        <v>0</v>
      </c>
      <c r="Z18" s="13">
        <f t="shared" si="6"/>
        <v>276.14</v>
      </c>
      <c r="AA18" s="13">
        <f t="shared" si="7"/>
        <v>276.14</v>
      </c>
      <c r="AB18" s="13">
        <v>0</v>
      </c>
      <c r="AC18" s="13">
        <v>276.14</v>
      </c>
      <c r="AD18" s="13">
        <v>0</v>
      </c>
      <c r="AE18" s="13">
        <v>0</v>
      </c>
      <c r="AF18" s="13">
        <v>0</v>
      </c>
      <c r="AG18" s="13">
        <f t="shared" si="8"/>
        <v>276.14</v>
      </c>
      <c r="AH18" s="13">
        <f t="shared" si="9"/>
        <v>276</v>
      </c>
      <c r="AI18" s="13">
        <v>0</v>
      </c>
      <c r="AJ18" s="13">
        <v>276</v>
      </c>
      <c r="AK18" s="13">
        <v>0</v>
      </c>
      <c r="AL18" s="13">
        <v>0</v>
      </c>
      <c r="AM18" s="13">
        <v>0</v>
      </c>
      <c r="AN18" s="13">
        <f t="shared" si="10"/>
        <v>276</v>
      </c>
    </row>
    <row r="19" spans="1:40" ht="117.75" customHeight="1">
      <c r="A19" s="27" t="s">
        <v>28</v>
      </c>
      <c r="B19" s="32" t="s">
        <v>75</v>
      </c>
      <c r="C19" s="33">
        <v>4137502</v>
      </c>
      <c r="D19" s="30"/>
      <c r="E19" s="21">
        <f t="shared" si="0"/>
        <v>0.03</v>
      </c>
      <c r="F19" s="13">
        <f t="shared" si="1"/>
        <v>0</v>
      </c>
      <c r="G19" s="13">
        <v>0</v>
      </c>
      <c r="H19" s="13">
        <v>0</v>
      </c>
      <c r="I19" s="13">
        <v>0</v>
      </c>
      <c r="J19" s="13">
        <v>0.03</v>
      </c>
      <c r="K19" s="13">
        <v>0</v>
      </c>
      <c r="L19" s="13">
        <f t="shared" si="2"/>
        <v>0.03</v>
      </c>
      <c r="M19" s="13">
        <f t="shared" si="3"/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f t="shared" si="4"/>
        <v>0</v>
      </c>
      <c r="T19" s="13">
        <f t="shared" si="5"/>
        <v>0</v>
      </c>
      <c r="U19" s="13">
        <v>0</v>
      </c>
      <c r="V19" s="13">
        <v>0</v>
      </c>
      <c r="W19" s="13">
        <v>0</v>
      </c>
      <c r="X19" s="13">
        <v>0</v>
      </c>
      <c r="Y19" s="13">
        <v>0</v>
      </c>
      <c r="Z19" s="13">
        <f t="shared" si="6"/>
        <v>0</v>
      </c>
      <c r="AA19" s="13">
        <f t="shared" si="7"/>
        <v>0</v>
      </c>
      <c r="AB19" s="13">
        <v>0</v>
      </c>
      <c r="AC19" s="13">
        <v>0</v>
      </c>
      <c r="AD19" s="13">
        <v>0</v>
      </c>
      <c r="AE19" s="13">
        <v>0</v>
      </c>
      <c r="AF19" s="13">
        <v>0</v>
      </c>
      <c r="AG19" s="13">
        <f t="shared" si="8"/>
        <v>0</v>
      </c>
      <c r="AH19" s="13">
        <f t="shared" si="9"/>
        <v>0</v>
      </c>
      <c r="AI19" s="13">
        <v>0</v>
      </c>
      <c r="AJ19" s="13">
        <v>0</v>
      </c>
      <c r="AK19" s="13">
        <v>0</v>
      </c>
      <c r="AL19" s="13">
        <v>0</v>
      </c>
      <c r="AM19" s="13">
        <v>0</v>
      </c>
      <c r="AN19" s="13">
        <f t="shared" si="10"/>
        <v>0</v>
      </c>
    </row>
    <row r="20" spans="1:40" ht="128.25" customHeight="1">
      <c r="A20" s="27" t="s">
        <v>29</v>
      </c>
      <c r="B20" s="32" t="s">
        <v>76</v>
      </c>
      <c r="C20" s="33">
        <v>4138227</v>
      </c>
      <c r="D20" s="30"/>
      <c r="E20" s="21">
        <f t="shared" si="0"/>
        <v>8</v>
      </c>
      <c r="F20" s="13">
        <f t="shared" si="1"/>
        <v>8</v>
      </c>
      <c r="G20" s="13">
        <v>0</v>
      </c>
      <c r="H20" s="13">
        <v>8</v>
      </c>
      <c r="I20" s="13">
        <v>0</v>
      </c>
      <c r="J20" s="13">
        <v>0</v>
      </c>
      <c r="K20" s="13">
        <v>0</v>
      </c>
      <c r="L20" s="13">
        <f t="shared" si="2"/>
        <v>8</v>
      </c>
      <c r="M20" s="13">
        <f t="shared" si="3"/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f t="shared" si="4"/>
        <v>0</v>
      </c>
      <c r="T20" s="13">
        <f t="shared" si="5"/>
        <v>0</v>
      </c>
      <c r="U20" s="13">
        <v>0</v>
      </c>
      <c r="V20" s="13">
        <v>0</v>
      </c>
      <c r="W20" s="13">
        <v>0</v>
      </c>
      <c r="X20" s="13">
        <v>0</v>
      </c>
      <c r="Y20" s="13">
        <v>0</v>
      </c>
      <c r="Z20" s="13">
        <f t="shared" si="6"/>
        <v>0</v>
      </c>
      <c r="AA20" s="13">
        <f t="shared" si="7"/>
        <v>0</v>
      </c>
      <c r="AB20" s="13">
        <v>0</v>
      </c>
      <c r="AC20" s="13">
        <v>0</v>
      </c>
      <c r="AD20" s="13">
        <v>0</v>
      </c>
      <c r="AE20" s="13">
        <v>0</v>
      </c>
      <c r="AF20" s="13">
        <v>0</v>
      </c>
      <c r="AG20" s="13">
        <f t="shared" si="8"/>
        <v>0</v>
      </c>
      <c r="AH20" s="13">
        <f t="shared" si="9"/>
        <v>0</v>
      </c>
      <c r="AI20" s="13">
        <v>0</v>
      </c>
      <c r="AJ20" s="13">
        <v>0</v>
      </c>
      <c r="AK20" s="13">
        <v>0</v>
      </c>
      <c r="AL20" s="13">
        <v>0</v>
      </c>
      <c r="AM20" s="13">
        <v>0</v>
      </c>
      <c r="AN20" s="13">
        <f t="shared" si="10"/>
        <v>0</v>
      </c>
    </row>
    <row r="21" spans="1:40" ht="126" customHeight="1">
      <c r="A21" s="27" t="s">
        <v>30</v>
      </c>
      <c r="B21" s="32" t="s">
        <v>77</v>
      </c>
      <c r="C21" s="33">
        <v>4137424</v>
      </c>
      <c r="D21" s="30"/>
      <c r="E21" s="21">
        <f t="shared" si="0"/>
        <v>800</v>
      </c>
      <c r="F21" s="13">
        <f t="shared" si="1"/>
        <v>0</v>
      </c>
      <c r="G21" s="13">
        <v>0</v>
      </c>
      <c r="H21" s="13">
        <v>0</v>
      </c>
      <c r="I21" s="13">
        <v>0</v>
      </c>
      <c r="J21" s="13">
        <v>800</v>
      </c>
      <c r="K21" s="13">
        <v>0</v>
      </c>
      <c r="L21" s="13">
        <f t="shared" si="2"/>
        <v>800</v>
      </c>
      <c r="M21" s="13">
        <f t="shared" si="3"/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f t="shared" si="4"/>
        <v>0</v>
      </c>
      <c r="T21" s="13">
        <f t="shared" si="5"/>
        <v>0</v>
      </c>
      <c r="U21" s="13">
        <v>0</v>
      </c>
      <c r="V21" s="13">
        <v>0</v>
      </c>
      <c r="W21" s="13">
        <v>0</v>
      </c>
      <c r="X21" s="13">
        <v>0</v>
      </c>
      <c r="Y21" s="13">
        <v>0</v>
      </c>
      <c r="Z21" s="13">
        <f t="shared" si="6"/>
        <v>0</v>
      </c>
      <c r="AA21" s="13">
        <f t="shared" si="7"/>
        <v>0</v>
      </c>
      <c r="AB21" s="13">
        <v>0</v>
      </c>
      <c r="AC21" s="13">
        <v>0</v>
      </c>
      <c r="AD21" s="13">
        <v>0</v>
      </c>
      <c r="AE21" s="13">
        <v>0</v>
      </c>
      <c r="AF21" s="13">
        <v>0</v>
      </c>
      <c r="AG21" s="13">
        <f t="shared" si="8"/>
        <v>0</v>
      </c>
      <c r="AH21" s="13">
        <f t="shared" si="9"/>
        <v>0</v>
      </c>
      <c r="AI21" s="13">
        <v>0</v>
      </c>
      <c r="AJ21" s="13">
        <v>0</v>
      </c>
      <c r="AK21" s="13">
        <v>0</v>
      </c>
      <c r="AL21" s="13">
        <v>0</v>
      </c>
      <c r="AM21" s="13">
        <v>0</v>
      </c>
      <c r="AN21" s="13">
        <f t="shared" si="10"/>
        <v>0</v>
      </c>
    </row>
    <row r="22" spans="1:40" ht="31.5" customHeight="1">
      <c r="A22" s="27" t="s">
        <v>31</v>
      </c>
      <c r="B22" s="32" t="s">
        <v>78</v>
      </c>
      <c r="C22" s="33">
        <v>4138002</v>
      </c>
      <c r="D22" s="30"/>
      <c r="E22" s="21">
        <f t="shared" si="0"/>
        <v>140</v>
      </c>
      <c r="F22" s="13">
        <f t="shared" si="1"/>
        <v>140</v>
      </c>
      <c r="G22" s="13">
        <v>0</v>
      </c>
      <c r="H22" s="13">
        <v>140</v>
      </c>
      <c r="I22" s="13">
        <v>0</v>
      </c>
      <c r="J22" s="13">
        <v>0</v>
      </c>
      <c r="K22" s="13">
        <v>0</v>
      </c>
      <c r="L22" s="13">
        <f t="shared" si="2"/>
        <v>140</v>
      </c>
      <c r="M22" s="13">
        <f t="shared" si="3"/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f t="shared" si="4"/>
        <v>0</v>
      </c>
      <c r="T22" s="13">
        <f t="shared" si="5"/>
        <v>0</v>
      </c>
      <c r="U22" s="13">
        <v>0</v>
      </c>
      <c r="V22" s="13">
        <v>0</v>
      </c>
      <c r="W22" s="13">
        <v>0</v>
      </c>
      <c r="X22" s="13">
        <v>0</v>
      </c>
      <c r="Y22" s="13">
        <v>0</v>
      </c>
      <c r="Z22" s="13">
        <f t="shared" si="6"/>
        <v>0</v>
      </c>
      <c r="AA22" s="13">
        <f t="shared" si="7"/>
        <v>0</v>
      </c>
      <c r="AB22" s="13">
        <v>0</v>
      </c>
      <c r="AC22" s="13">
        <v>0</v>
      </c>
      <c r="AD22" s="13">
        <v>0</v>
      </c>
      <c r="AE22" s="13">
        <v>0</v>
      </c>
      <c r="AF22" s="13">
        <v>0</v>
      </c>
      <c r="AG22" s="13">
        <f t="shared" si="8"/>
        <v>0</v>
      </c>
      <c r="AH22" s="13">
        <f t="shared" si="9"/>
        <v>0</v>
      </c>
      <c r="AI22" s="13">
        <v>0</v>
      </c>
      <c r="AJ22" s="13">
        <v>0</v>
      </c>
      <c r="AK22" s="13">
        <v>0</v>
      </c>
      <c r="AL22" s="13">
        <v>0</v>
      </c>
      <c r="AM22" s="13">
        <v>0</v>
      </c>
      <c r="AN22" s="13">
        <f t="shared" si="10"/>
        <v>0</v>
      </c>
    </row>
    <row r="23" spans="1:40" ht="75" customHeight="1">
      <c r="A23" s="27" t="s">
        <v>32</v>
      </c>
      <c r="B23" s="32" t="s">
        <v>117</v>
      </c>
      <c r="C23" s="33">
        <v>4138001</v>
      </c>
      <c r="D23" s="30"/>
      <c r="E23" s="21">
        <f t="shared" si="0"/>
        <v>510.28000000000003</v>
      </c>
      <c r="F23" s="13">
        <f t="shared" si="1"/>
        <v>0</v>
      </c>
      <c r="G23" s="13">
        <v>0</v>
      </c>
      <c r="H23" s="13">
        <v>0</v>
      </c>
      <c r="I23" s="13">
        <v>0</v>
      </c>
      <c r="J23" s="13">
        <v>0</v>
      </c>
      <c r="K23" s="13">
        <v>0</v>
      </c>
      <c r="L23" s="13">
        <f t="shared" si="2"/>
        <v>0</v>
      </c>
      <c r="M23" s="13">
        <f t="shared" si="3"/>
        <v>272.3</v>
      </c>
      <c r="N23" s="13">
        <v>0</v>
      </c>
      <c r="O23" s="13">
        <v>272.3</v>
      </c>
      <c r="P23" s="13">
        <v>0</v>
      </c>
      <c r="Q23" s="13">
        <v>0</v>
      </c>
      <c r="R23" s="13">
        <v>181.53</v>
      </c>
      <c r="S23" s="13">
        <f t="shared" si="4"/>
        <v>272.3</v>
      </c>
      <c r="T23" s="13">
        <f t="shared" si="5"/>
        <v>20.64</v>
      </c>
      <c r="U23" s="13">
        <v>0</v>
      </c>
      <c r="V23" s="13">
        <v>20.64</v>
      </c>
      <c r="W23" s="13">
        <v>0</v>
      </c>
      <c r="X23" s="13">
        <v>0</v>
      </c>
      <c r="Y23" s="13">
        <v>0</v>
      </c>
      <c r="Z23" s="13">
        <f t="shared" si="6"/>
        <v>20.64</v>
      </c>
      <c r="AA23" s="13">
        <f t="shared" si="7"/>
        <v>105.3</v>
      </c>
      <c r="AB23" s="13">
        <v>0</v>
      </c>
      <c r="AC23" s="13">
        <v>105.3</v>
      </c>
      <c r="AD23" s="13">
        <v>0</v>
      </c>
      <c r="AE23" s="13">
        <v>0</v>
      </c>
      <c r="AF23" s="13">
        <v>0</v>
      </c>
      <c r="AG23" s="13">
        <f t="shared" si="8"/>
        <v>105.3</v>
      </c>
      <c r="AH23" s="13">
        <f t="shared" si="9"/>
        <v>112.04</v>
      </c>
      <c r="AI23" s="13">
        <v>0</v>
      </c>
      <c r="AJ23" s="13">
        <v>112.04</v>
      </c>
      <c r="AK23" s="13">
        <v>0</v>
      </c>
      <c r="AL23" s="13">
        <v>0</v>
      </c>
      <c r="AM23" s="13">
        <v>0</v>
      </c>
      <c r="AN23" s="13">
        <f t="shared" si="10"/>
        <v>112.04</v>
      </c>
    </row>
    <row r="24" spans="1:40" ht="14.25" customHeight="1">
      <c r="A24" s="80" t="s">
        <v>48</v>
      </c>
      <c r="B24" s="81"/>
      <c r="C24" s="81"/>
      <c r="D24" s="82"/>
      <c r="E24" s="11">
        <f>SUM(E16:E23)</f>
        <v>4961.4900000000007</v>
      </c>
      <c r="F24" s="11">
        <f t="shared" ref="F24:AN24" si="11">SUM(F16:F23)</f>
        <v>1149.53</v>
      </c>
      <c r="G24" s="11">
        <f t="shared" si="11"/>
        <v>0</v>
      </c>
      <c r="H24" s="11">
        <f t="shared" si="11"/>
        <v>1149.53</v>
      </c>
      <c r="I24" s="11">
        <f t="shared" si="11"/>
        <v>0</v>
      </c>
      <c r="J24" s="11">
        <f t="shared" si="11"/>
        <v>800.03</v>
      </c>
      <c r="K24" s="11">
        <f t="shared" si="11"/>
        <v>0</v>
      </c>
      <c r="L24" s="11">
        <f t="shared" si="11"/>
        <v>1949.56</v>
      </c>
      <c r="M24" s="11">
        <f t="shared" si="11"/>
        <v>1405.03</v>
      </c>
      <c r="N24" s="11">
        <f t="shared" si="11"/>
        <v>0</v>
      </c>
      <c r="O24" s="11">
        <f t="shared" si="11"/>
        <v>1405.03</v>
      </c>
      <c r="P24" s="11">
        <f t="shared" si="11"/>
        <v>0</v>
      </c>
      <c r="Q24" s="11">
        <f t="shared" si="11"/>
        <v>0</v>
      </c>
      <c r="R24" s="11">
        <f t="shared" si="11"/>
        <v>181.53</v>
      </c>
      <c r="S24" s="11">
        <f t="shared" si="11"/>
        <v>1405.03</v>
      </c>
      <c r="T24" s="11">
        <f t="shared" si="11"/>
        <v>511.03999999999996</v>
      </c>
      <c r="U24" s="11">
        <f t="shared" si="11"/>
        <v>0</v>
      </c>
      <c r="V24" s="11">
        <f t="shared" si="11"/>
        <v>511.03999999999996</v>
      </c>
      <c r="W24" s="11">
        <f t="shared" si="11"/>
        <v>0</v>
      </c>
      <c r="X24" s="11">
        <f t="shared" si="11"/>
        <v>0</v>
      </c>
      <c r="Y24" s="11">
        <f t="shared" si="11"/>
        <v>0</v>
      </c>
      <c r="Z24" s="11">
        <f t="shared" si="11"/>
        <v>511.03999999999996</v>
      </c>
      <c r="AA24" s="11">
        <f t="shared" si="11"/>
        <v>569.80999999999995</v>
      </c>
      <c r="AB24" s="11">
        <f t="shared" si="11"/>
        <v>0</v>
      </c>
      <c r="AC24" s="11">
        <f t="shared" si="11"/>
        <v>569.80999999999995</v>
      </c>
      <c r="AD24" s="11">
        <f t="shared" si="11"/>
        <v>0</v>
      </c>
      <c r="AE24" s="11">
        <f t="shared" si="11"/>
        <v>0</v>
      </c>
      <c r="AF24" s="11">
        <f t="shared" si="11"/>
        <v>0</v>
      </c>
      <c r="AG24" s="11">
        <f t="shared" si="11"/>
        <v>569.80999999999995</v>
      </c>
      <c r="AH24" s="11">
        <f t="shared" si="11"/>
        <v>526.04999999999995</v>
      </c>
      <c r="AI24" s="11">
        <f t="shared" si="11"/>
        <v>0</v>
      </c>
      <c r="AJ24" s="11">
        <f t="shared" si="11"/>
        <v>526.04999999999995</v>
      </c>
      <c r="AK24" s="11">
        <f t="shared" si="11"/>
        <v>0</v>
      </c>
      <c r="AL24" s="11">
        <f t="shared" si="11"/>
        <v>0</v>
      </c>
      <c r="AM24" s="11">
        <f t="shared" si="11"/>
        <v>0</v>
      </c>
      <c r="AN24" s="11">
        <f t="shared" si="11"/>
        <v>526.04999999999995</v>
      </c>
    </row>
    <row r="25" spans="1:40">
      <c r="B25" s="31" t="s">
        <v>51</v>
      </c>
    </row>
    <row r="26" spans="1:40">
      <c r="B26" s="31" t="s">
        <v>52</v>
      </c>
    </row>
    <row r="27" spans="1:40">
      <c r="B27" s="31" t="s">
        <v>53</v>
      </c>
    </row>
  </sheetData>
  <mergeCells count="75">
    <mergeCell ref="K8:K13"/>
    <mergeCell ref="R8:R13"/>
    <mergeCell ref="Y8:Y13"/>
    <mergeCell ref="AF8:AF13"/>
    <mergeCell ref="AM8:AM13"/>
    <mergeCell ref="T8:V10"/>
    <mergeCell ref="W8:W13"/>
    <mergeCell ref="X8:X13"/>
    <mergeCell ref="S12:S13"/>
    <mergeCell ref="U12:U13"/>
    <mergeCell ref="V12:V13"/>
    <mergeCell ref="A24:D24"/>
    <mergeCell ref="B15:AN15"/>
    <mergeCell ref="AB12:AB13"/>
    <mergeCell ref="AC12:AC13"/>
    <mergeCell ref="AG12:AG13"/>
    <mergeCell ref="AI12:AI13"/>
    <mergeCell ref="AJ12:AJ13"/>
    <mergeCell ref="AN12:AN13"/>
    <mergeCell ref="E12:E13"/>
    <mergeCell ref="G12:G13"/>
    <mergeCell ref="H12:H13"/>
    <mergeCell ref="L12:L13"/>
    <mergeCell ref="N12:N13"/>
    <mergeCell ref="O12:O13"/>
    <mergeCell ref="AK8:AK13"/>
    <mergeCell ref="AL8:AL13"/>
    <mergeCell ref="AN8:AN11"/>
    <mergeCell ref="F11:F13"/>
    <mergeCell ref="G11:H11"/>
    <mergeCell ref="M11:M13"/>
    <mergeCell ref="N11:O11"/>
    <mergeCell ref="T11:T13"/>
    <mergeCell ref="U11:V11"/>
    <mergeCell ref="AA11:AA13"/>
    <mergeCell ref="Z8:Z11"/>
    <mergeCell ref="AA8:AC10"/>
    <mergeCell ref="AD8:AD13"/>
    <mergeCell ref="AE8:AE13"/>
    <mergeCell ref="AG8:AG11"/>
    <mergeCell ref="AH8:AJ10"/>
    <mergeCell ref="AB11:AC11"/>
    <mergeCell ref="AH11:AH13"/>
    <mergeCell ref="AH6:AN6"/>
    <mergeCell ref="F8:H10"/>
    <mergeCell ref="I8:I13"/>
    <mergeCell ref="J8:J13"/>
    <mergeCell ref="L8:L11"/>
    <mergeCell ref="M8:O10"/>
    <mergeCell ref="F7:L7"/>
    <mergeCell ref="M7:S7"/>
    <mergeCell ref="T7:Z7"/>
    <mergeCell ref="AA7:AG7"/>
    <mergeCell ref="AH7:AN7"/>
    <mergeCell ref="AI11:AJ11"/>
    <mergeCell ref="Z12:Z13"/>
    <mergeCell ref="P8:P13"/>
    <mergeCell ref="Q8:Q13"/>
    <mergeCell ref="S8:S11"/>
    <mergeCell ref="AG1:AN1"/>
    <mergeCell ref="A2:AN2"/>
    <mergeCell ref="A3:A13"/>
    <mergeCell ref="B3:B13"/>
    <mergeCell ref="C3:C13"/>
    <mergeCell ref="D3:D13"/>
    <mergeCell ref="E3:E11"/>
    <mergeCell ref="F3:L5"/>
    <mergeCell ref="M3:S5"/>
    <mergeCell ref="T3:Z5"/>
    <mergeCell ref="AA3:AG5"/>
    <mergeCell ref="AH3:AN5"/>
    <mergeCell ref="F6:L6"/>
    <mergeCell ref="M6:S6"/>
    <mergeCell ref="T6:Z6"/>
    <mergeCell ref="AA6:AG6"/>
  </mergeCells>
  <pageMargins left="0.25" right="0.25" top="0.75" bottom="0.75" header="0.3" footer="0.3"/>
  <pageSetup paperSize="9" scale="49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L31"/>
  <sheetViews>
    <sheetView view="pageBreakPreview" topLeftCell="B1" zoomScale="130" zoomScaleNormal="100" zoomScaleSheetLayoutView="130" workbookViewId="0">
      <pane xSplit="1" topLeftCell="S1" activePane="topRight" state="frozen"/>
      <selection activeCell="B2" sqref="B2"/>
      <selection pane="topRight" activeCell="AD4" sqref="AD4:AI6"/>
    </sheetView>
  </sheetViews>
  <sheetFormatPr defaultRowHeight="15"/>
  <cols>
    <col min="1" max="1" width="4.7109375" style="19" customWidth="1"/>
    <col min="2" max="2" width="18.28515625" style="19" customWidth="1"/>
    <col min="3" max="3" width="9.140625" style="19"/>
    <col min="4" max="4" width="3.140625" style="19" customWidth="1"/>
    <col min="5" max="5" width="12.7109375" style="19" customWidth="1"/>
    <col min="6" max="6" width="9.140625" style="19"/>
    <col min="7" max="7" width="4.5703125" style="19" customWidth="1"/>
    <col min="8" max="8" width="9.140625" style="19"/>
    <col min="9" max="9" width="4" style="19" customWidth="1"/>
    <col min="10" max="10" width="5.28515625" style="19" customWidth="1"/>
    <col min="11" max="12" width="9.140625" style="19"/>
    <col min="13" max="13" width="5.140625" style="19" customWidth="1"/>
    <col min="14" max="14" width="9.140625" style="19"/>
    <col min="15" max="15" width="4.140625" style="19" customWidth="1"/>
    <col min="16" max="16" width="5.7109375" style="19" customWidth="1"/>
    <col min="17" max="18" width="9.140625" style="19"/>
    <col min="19" max="19" width="5.7109375" style="19" customWidth="1"/>
    <col min="20" max="20" width="9.140625" style="19"/>
    <col min="21" max="21" width="4.42578125" style="19" customWidth="1"/>
    <col min="22" max="22" width="4.28515625" style="19" customWidth="1"/>
    <col min="23" max="24" width="9.140625" style="19"/>
    <col min="25" max="25" width="4.85546875" style="19" customWidth="1"/>
    <col min="26" max="26" width="9.140625" style="19"/>
    <col min="27" max="27" width="4.7109375" style="19" customWidth="1"/>
    <col min="28" max="28" width="4.28515625" style="19" customWidth="1"/>
    <col min="29" max="30" width="9.140625" style="19"/>
    <col min="31" max="31" width="4.85546875" style="19" customWidth="1"/>
    <col min="32" max="32" width="9.140625" style="19"/>
    <col min="33" max="33" width="4.7109375" style="19" customWidth="1"/>
    <col min="34" max="34" width="4.28515625" style="19" customWidth="1"/>
    <col min="35" max="16384" width="9.140625" style="19"/>
  </cols>
  <sheetData>
    <row r="1" spans="1:38" ht="59.25" customHeight="1">
      <c r="Y1" s="89"/>
      <c r="Z1" s="89"/>
      <c r="AA1" s="89"/>
      <c r="AB1" s="89"/>
      <c r="AC1" s="89"/>
      <c r="AD1" s="89"/>
      <c r="AE1" s="89"/>
      <c r="AF1" s="89"/>
      <c r="AG1" s="89"/>
      <c r="AH1" s="89"/>
      <c r="AI1" s="89"/>
    </row>
    <row r="2" spans="1:38" ht="51.75" customHeight="1">
      <c r="E2" s="23"/>
      <c r="AC2" s="98" t="s">
        <v>114</v>
      </c>
      <c r="AD2" s="98"/>
      <c r="AE2" s="98"/>
      <c r="AF2" s="98"/>
      <c r="AG2" s="98"/>
      <c r="AH2" s="98"/>
      <c r="AI2" s="98"/>
      <c r="AJ2" s="24"/>
      <c r="AK2" s="24"/>
      <c r="AL2" s="24"/>
    </row>
    <row r="3" spans="1:38">
      <c r="A3" s="74" t="s">
        <v>57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</row>
    <row r="4" spans="1:38">
      <c r="A4" s="57" t="s">
        <v>0</v>
      </c>
      <c r="B4" s="57" t="s">
        <v>1</v>
      </c>
      <c r="C4" s="57" t="s">
        <v>2</v>
      </c>
      <c r="D4" s="75" t="s">
        <v>3</v>
      </c>
      <c r="E4" s="57" t="s">
        <v>22</v>
      </c>
      <c r="F4" s="57" t="s">
        <v>4</v>
      </c>
      <c r="G4" s="57"/>
      <c r="H4" s="57"/>
      <c r="I4" s="57"/>
      <c r="J4" s="57"/>
      <c r="K4" s="57"/>
      <c r="L4" s="57" t="s">
        <v>5</v>
      </c>
      <c r="M4" s="57"/>
      <c r="N4" s="57"/>
      <c r="O4" s="57"/>
      <c r="P4" s="57"/>
      <c r="Q4" s="57"/>
      <c r="R4" s="57" t="s">
        <v>6</v>
      </c>
      <c r="S4" s="57"/>
      <c r="T4" s="57"/>
      <c r="U4" s="57"/>
      <c r="V4" s="57"/>
      <c r="W4" s="57"/>
      <c r="X4" s="57" t="s">
        <v>7</v>
      </c>
      <c r="Y4" s="57"/>
      <c r="Z4" s="57"/>
      <c r="AA4" s="57"/>
      <c r="AB4" s="57"/>
      <c r="AC4" s="57"/>
      <c r="AD4" s="57" t="s">
        <v>55</v>
      </c>
      <c r="AE4" s="57"/>
      <c r="AF4" s="57"/>
      <c r="AG4" s="57"/>
      <c r="AH4" s="57"/>
      <c r="AI4" s="57"/>
    </row>
    <row r="5" spans="1:38">
      <c r="A5" s="58"/>
      <c r="B5" s="58"/>
      <c r="C5" s="58"/>
      <c r="D5" s="76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</row>
    <row r="6" spans="1:38">
      <c r="A6" s="58"/>
      <c r="B6" s="58"/>
      <c r="C6" s="58"/>
      <c r="D6" s="76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</row>
    <row r="7" spans="1:38">
      <c r="A7" s="58"/>
      <c r="B7" s="58"/>
      <c r="C7" s="58"/>
      <c r="D7" s="76"/>
      <c r="E7" s="58"/>
      <c r="F7" s="77" t="s">
        <v>8</v>
      </c>
      <c r="G7" s="78"/>
      <c r="H7" s="78"/>
      <c r="I7" s="78"/>
      <c r="J7" s="78"/>
      <c r="K7" s="79"/>
      <c r="L7" s="58" t="s">
        <v>8</v>
      </c>
      <c r="M7" s="58"/>
      <c r="N7" s="58"/>
      <c r="O7" s="58"/>
      <c r="P7" s="58"/>
      <c r="Q7" s="58"/>
      <c r="R7" s="58" t="s">
        <v>8</v>
      </c>
      <c r="S7" s="58"/>
      <c r="T7" s="58"/>
      <c r="U7" s="58"/>
      <c r="V7" s="58"/>
      <c r="W7" s="58"/>
      <c r="X7" s="58" t="s">
        <v>8</v>
      </c>
      <c r="Y7" s="58"/>
      <c r="Z7" s="58"/>
      <c r="AA7" s="58"/>
      <c r="AB7" s="58"/>
      <c r="AC7" s="58"/>
      <c r="AD7" s="58" t="s">
        <v>8</v>
      </c>
      <c r="AE7" s="58"/>
      <c r="AF7" s="58"/>
      <c r="AG7" s="58"/>
      <c r="AH7" s="58"/>
      <c r="AI7" s="58"/>
    </row>
    <row r="8" spans="1:38">
      <c r="A8" s="58"/>
      <c r="B8" s="58"/>
      <c r="C8" s="58"/>
      <c r="D8" s="76"/>
      <c r="E8" s="58"/>
      <c r="F8" s="77" t="s">
        <v>9</v>
      </c>
      <c r="G8" s="78"/>
      <c r="H8" s="78"/>
      <c r="I8" s="78"/>
      <c r="J8" s="78"/>
      <c r="K8" s="79"/>
      <c r="L8" s="58" t="s">
        <v>10</v>
      </c>
      <c r="M8" s="58"/>
      <c r="N8" s="58"/>
      <c r="O8" s="58"/>
      <c r="P8" s="58"/>
      <c r="Q8" s="58"/>
      <c r="R8" s="58" t="s">
        <v>9</v>
      </c>
      <c r="S8" s="58"/>
      <c r="T8" s="58"/>
      <c r="U8" s="58"/>
      <c r="V8" s="58"/>
      <c r="W8" s="58"/>
      <c r="X8" s="58" t="s">
        <v>9</v>
      </c>
      <c r="Y8" s="58"/>
      <c r="Z8" s="58"/>
      <c r="AA8" s="58"/>
      <c r="AB8" s="58"/>
      <c r="AC8" s="58"/>
      <c r="AD8" s="58" t="s">
        <v>9</v>
      </c>
      <c r="AE8" s="58"/>
      <c r="AF8" s="58"/>
      <c r="AG8" s="58"/>
      <c r="AH8" s="58"/>
      <c r="AI8" s="58"/>
    </row>
    <row r="9" spans="1:38" ht="15" customHeight="1">
      <c r="A9" s="58"/>
      <c r="B9" s="58"/>
      <c r="C9" s="58"/>
      <c r="D9" s="76"/>
      <c r="E9" s="58"/>
      <c r="F9" s="58" t="s">
        <v>11</v>
      </c>
      <c r="G9" s="58"/>
      <c r="H9" s="58"/>
      <c r="I9" s="58" t="s">
        <v>12</v>
      </c>
      <c r="J9" s="58" t="s">
        <v>23</v>
      </c>
      <c r="K9" s="69" t="s">
        <v>41</v>
      </c>
      <c r="L9" s="58" t="s">
        <v>11</v>
      </c>
      <c r="M9" s="58"/>
      <c r="N9" s="58"/>
      <c r="O9" s="58" t="s">
        <v>12</v>
      </c>
      <c r="P9" s="69" t="s">
        <v>46</v>
      </c>
      <c r="Q9" s="69" t="s">
        <v>43</v>
      </c>
      <c r="R9" s="58" t="s">
        <v>11</v>
      </c>
      <c r="S9" s="58"/>
      <c r="T9" s="58"/>
      <c r="U9" s="58" t="s">
        <v>12</v>
      </c>
      <c r="V9" s="69" t="s">
        <v>47</v>
      </c>
      <c r="W9" s="69" t="s">
        <v>44</v>
      </c>
      <c r="X9" s="58" t="s">
        <v>11</v>
      </c>
      <c r="Y9" s="58"/>
      <c r="Z9" s="58"/>
      <c r="AA9" s="58" t="s">
        <v>12</v>
      </c>
      <c r="AB9" s="69" t="s">
        <v>42</v>
      </c>
      <c r="AC9" s="69" t="s">
        <v>45</v>
      </c>
      <c r="AD9" s="58" t="s">
        <v>11</v>
      </c>
      <c r="AE9" s="58"/>
      <c r="AF9" s="58"/>
      <c r="AG9" s="58" t="s">
        <v>12</v>
      </c>
      <c r="AH9" s="69" t="s">
        <v>42</v>
      </c>
      <c r="AI9" s="69" t="s">
        <v>45</v>
      </c>
    </row>
    <row r="10" spans="1:38">
      <c r="A10" s="58"/>
      <c r="B10" s="58"/>
      <c r="C10" s="58"/>
      <c r="D10" s="76"/>
      <c r="E10" s="58"/>
      <c r="F10" s="58"/>
      <c r="G10" s="58"/>
      <c r="H10" s="58"/>
      <c r="I10" s="58"/>
      <c r="J10" s="58"/>
      <c r="K10" s="70"/>
      <c r="L10" s="58"/>
      <c r="M10" s="58"/>
      <c r="N10" s="58"/>
      <c r="O10" s="58"/>
      <c r="P10" s="70"/>
      <c r="Q10" s="70"/>
      <c r="R10" s="58"/>
      <c r="S10" s="58"/>
      <c r="T10" s="58"/>
      <c r="U10" s="58"/>
      <c r="V10" s="70"/>
      <c r="W10" s="70"/>
      <c r="X10" s="58"/>
      <c r="Y10" s="58"/>
      <c r="Z10" s="58"/>
      <c r="AA10" s="58"/>
      <c r="AB10" s="70"/>
      <c r="AC10" s="70"/>
      <c r="AD10" s="58"/>
      <c r="AE10" s="58"/>
      <c r="AF10" s="58"/>
      <c r="AG10" s="58"/>
      <c r="AH10" s="70"/>
      <c r="AI10" s="70"/>
    </row>
    <row r="11" spans="1:38" ht="22.5" customHeight="1">
      <c r="A11" s="58"/>
      <c r="B11" s="58"/>
      <c r="C11" s="58"/>
      <c r="D11" s="76"/>
      <c r="E11" s="58"/>
      <c r="F11" s="58"/>
      <c r="G11" s="58"/>
      <c r="H11" s="58"/>
      <c r="I11" s="58"/>
      <c r="J11" s="58"/>
      <c r="K11" s="70"/>
      <c r="L11" s="58"/>
      <c r="M11" s="58"/>
      <c r="N11" s="58"/>
      <c r="O11" s="58"/>
      <c r="P11" s="70"/>
      <c r="Q11" s="70"/>
      <c r="R11" s="58"/>
      <c r="S11" s="58"/>
      <c r="T11" s="58"/>
      <c r="U11" s="58"/>
      <c r="V11" s="70"/>
      <c r="W11" s="70"/>
      <c r="X11" s="58"/>
      <c r="Y11" s="58"/>
      <c r="Z11" s="58"/>
      <c r="AA11" s="58"/>
      <c r="AB11" s="70"/>
      <c r="AC11" s="70"/>
      <c r="AD11" s="58"/>
      <c r="AE11" s="58"/>
      <c r="AF11" s="58"/>
      <c r="AG11" s="58"/>
      <c r="AH11" s="70"/>
      <c r="AI11" s="70"/>
    </row>
    <row r="12" spans="1:38">
      <c r="A12" s="58"/>
      <c r="B12" s="58"/>
      <c r="C12" s="58"/>
      <c r="D12" s="76"/>
      <c r="E12" s="58"/>
      <c r="F12" s="58" t="s">
        <v>13</v>
      </c>
      <c r="G12" s="58" t="s">
        <v>14</v>
      </c>
      <c r="H12" s="58"/>
      <c r="I12" s="58"/>
      <c r="J12" s="58"/>
      <c r="K12" s="57"/>
      <c r="L12" s="58" t="s">
        <v>13</v>
      </c>
      <c r="M12" s="58" t="s">
        <v>14</v>
      </c>
      <c r="N12" s="58"/>
      <c r="O12" s="58"/>
      <c r="P12" s="70"/>
      <c r="Q12" s="57"/>
      <c r="R12" s="58" t="s">
        <v>13</v>
      </c>
      <c r="S12" s="58" t="s">
        <v>14</v>
      </c>
      <c r="T12" s="58"/>
      <c r="U12" s="58"/>
      <c r="V12" s="70"/>
      <c r="W12" s="57"/>
      <c r="X12" s="58" t="s">
        <v>13</v>
      </c>
      <c r="Y12" s="58" t="s">
        <v>14</v>
      </c>
      <c r="Z12" s="58"/>
      <c r="AA12" s="58"/>
      <c r="AB12" s="70"/>
      <c r="AC12" s="57"/>
      <c r="AD12" s="58" t="s">
        <v>13</v>
      </c>
      <c r="AE12" s="58" t="s">
        <v>14</v>
      </c>
      <c r="AF12" s="58"/>
      <c r="AG12" s="58"/>
      <c r="AH12" s="70"/>
      <c r="AI12" s="57"/>
    </row>
    <row r="13" spans="1:38">
      <c r="A13" s="58"/>
      <c r="B13" s="58"/>
      <c r="C13" s="58"/>
      <c r="D13" s="76"/>
      <c r="E13" s="58" t="s">
        <v>15</v>
      </c>
      <c r="F13" s="58"/>
      <c r="G13" s="58" t="s">
        <v>16</v>
      </c>
      <c r="H13" s="58" t="s">
        <v>17</v>
      </c>
      <c r="I13" s="58"/>
      <c r="J13" s="58"/>
      <c r="K13" s="58" t="s">
        <v>18</v>
      </c>
      <c r="L13" s="58"/>
      <c r="M13" s="58" t="s">
        <v>16</v>
      </c>
      <c r="N13" s="58" t="s">
        <v>17</v>
      </c>
      <c r="O13" s="58"/>
      <c r="P13" s="70"/>
      <c r="Q13" s="58" t="s">
        <v>19</v>
      </c>
      <c r="R13" s="58"/>
      <c r="S13" s="58" t="s">
        <v>16</v>
      </c>
      <c r="T13" s="58" t="s">
        <v>17</v>
      </c>
      <c r="U13" s="58"/>
      <c r="V13" s="70"/>
      <c r="W13" s="58" t="s">
        <v>20</v>
      </c>
      <c r="X13" s="58"/>
      <c r="Y13" s="58" t="s">
        <v>16</v>
      </c>
      <c r="Z13" s="58" t="s">
        <v>17</v>
      </c>
      <c r="AA13" s="58"/>
      <c r="AB13" s="70"/>
      <c r="AC13" s="58" t="s">
        <v>21</v>
      </c>
      <c r="AD13" s="58"/>
      <c r="AE13" s="58" t="s">
        <v>16</v>
      </c>
      <c r="AF13" s="58" t="s">
        <v>17</v>
      </c>
      <c r="AG13" s="58"/>
      <c r="AH13" s="70"/>
      <c r="AI13" s="58" t="s">
        <v>56</v>
      </c>
    </row>
    <row r="14" spans="1:38">
      <c r="A14" s="58"/>
      <c r="B14" s="58"/>
      <c r="C14" s="58"/>
      <c r="D14" s="76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7"/>
      <c r="Q14" s="58"/>
      <c r="R14" s="58"/>
      <c r="S14" s="58"/>
      <c r="T14" s="58"/>
      <c r="U14" s="58"/>
      <c r="V14" s="57"/>
      <c r="W14" s="58"/>
      <c r="X14" s="58"/>
      <c r="Y14" s="58"/>
      <c r="Z14" s="58"/>
      <c r="AA14" s="58"/>
      <c r="AB14" s="57"/>
      <c r="AC14" s="58"/>
      <c r="AD14" s="58"/>
      <c r="AE14" s="58"/>
      <c r="AF14" s="58"/>
      <c r="AG14" s="58"/>
      <c r="AH14" s="57"/>
      <c r="AI14" s="58"/>
    </row>
    <row r="15" spans="1:38" s="25" customFormat="1">
      <c r="A15" s="20">
        <v>1</v>
      </c>
      <c r="B15" s="20">
        <v>2</v>
      </c>
      <c r="C15" s="20">
        <v>3</v>
      </c>
      <c r="D15" s="20">
        <v>4</v>
      </c>
      <c r="E15" s="20">
        <v>5</v>
      </c>
      <c r="F15" s="20">
        <v>6</v>
      </c>
      <c r="G15" s="20">
        <v>7</v>
      </c>
      <c r="H15" s="20">
        <v>8</v>
      </c>
      <c r="I15" s="20">
        <v>9</v>
      </c>
      <c r="J15" s="20">
        <v>10</v>
      </c>
      <c r="K15" s="20">
        <v>11</v>
      </c>
      <c r="L15" s="20">
        <v>12</v>
      </c>
      <c r="M15" s="20">
        <v>13</v>
      </c>
      <c r="N15" s="20">
        <v>14</v>
      </c>
      <c r="O15" s="20">
        <v>15</v>
      </c>
      <c r="P15" s="20">
        <v>16</v>
      </c>
      <c r="Q15" s="20">
        <v>17</v>
      </c>
      <c r="R15" s="20">
        <v>18</v>
      </c>
      <c r="S15" s="20">
        <v>19</v>
      </c>
      <c r="T15" s="20">
        <v>20</v>
      </c>
      <c r="U15" s="20">
        <v>21</v>
      </c>
      <c r="V15" s="20">
        <v>22</v>
      </c>
      <c r="W15" s="20">
        <v>23</v>
      </c>
      <c r="X15" s="20">
        <v>24</v>
      </c>
      <c r="Y15" s="20">
        <v>25</v>
      </c>
      <c r="Z15" s="20">
        <v>26</v>
      </c>
      <c r="AA15" s="20">
        <v>27</v>
      </c>
      <c r="AB15" s="20">
        <v>28</v>
      </c>
      <c r="AC15" s="20">
        <v>29</v>
      </c>
      <c r="AD15" s="20">
        <v>30</v>
      </c>
      <c r="AE15" s="20">
        <v>31</v>
      </c>
      <c r="AF15" s="20">
        <v>32</v>
      </c>
      <c r="AG15" s="20">
        <v>33</v>
      </c>
      <c r="AH15" s="20">
        <v>34</v>
      </c>
      <c r="AI15" s="20">
        <v>35</v>
      </c>
    </row>
    <row r="16" spans="1:38" ht="12" customHeight="1">
      <c r="A16" s="26" t="s">
        <v>24</v>
      </c>
      <c r="B16" s="83" t="s">
        <v>88</v>
      </c>
      <c r="C16" s="84"/>
      <c r="D16" s="84"/>
      <c r="E16" s="84"/>
      <c r="F16" s="84"/>
      <c r="G16" s="84"/>
      <c r="H16" s="84"/>
      <c r="I16" s="84"/>
      <c r="J16" s="84"/>
      <c r="K16" s="84"/>
      <c r="L16" s="84"/>
      <c r="M16" s="84"/>
      <c r="N16" s="84"/>
      <c r="O16" s="84"/>
      <c r="P16" s="84"/>
      <c r="Q16" s="84"/>
      <c r="R16" s="84"/>
      <c r="S16" s="84"/>
      <c r="T16" s="84"/>
      <c r="U16" s="84"/>
      <c r="V16" s="84"/>
      <c r="W16" s="84"/>
      <c r="X16" s="84"/>
      <c r="Y16" s="84"/>
      <c r="Z16" s="84"/>
      <c r="AA16" s="84"/>
      <c r="AB16" s="84"/>
      <c r="AC16" s="84"/>
      <c r="AD16" s="84"/>
      <c r="AE16" s="84"/>
      <c r="AF16" s="84"/>
      <c r="AG16" s="84"/>
      <c r="AH16" s="84"/>
      <c r="AI16" s="85"/>
    </row>
    <row r="17" spans="1:35" ht="74.25" customHeight="1">
      <c r="A17" s="91" t="s">
        <v>25</v>
      </c>
      <c r="B17" s="34" t="s">
        <v>80</v>
      </c>
      <c r="C17" s="33">
        <v>4148001</v>
      </c>
      <c r="D17" s="30"/>
      <c r="E17" s="21">
        <f>K17+Q17+W17+AC17+AI17</f>
        <v>3325.12</v>
      </c>
      <c r="F17" s="13">
        <f>G17+H17</f>
        <v>1052.4100000000001</v>
      </c>
      <c r="G17" s="13">
        <v>0</v>
      </c>
      <c r="H17" s="13">
        <v>1052.4100000000001</v>
      </c>
      <c r="I17" s="13">
        <v>0</v>
      </c>
      <c r="J17" s="13">
        <v>0</v>
      </c>
      <c r="K17" s="13">
        <f>F17+I17+J17</f>
        <v>1052.4100000000001</v>
      </c>
      <c r="L17" s="13">
        <f>M17+N17</f>
        <v>1201.51</v>
      </c>
      <c r="M17" s="13">
        <v>0</v>
      </c>
      <c r="N17" s="13">
        <v>1201.51</v>
      </c>
      <c r="O17" s="13">
        <v>0</v>
      </c>
      <c r="P17" s="13">
        <v>0</v>
      </c>
      <c r="Q17" s="13">
        <f>L17+O17+P17</f>
        <v>1201.51</v>
      </c>
      <c r="R17" s="13">
        <f>S17+T17</f>
        <v>230.4</v>
      </c>
      <c r="S17" s="13">
        <v>0</v>
      </c>
      <c r="T17" s="13">
        <v>230.4</v>
      </c>
      <c r="U17" s="13">
        <v>0</v>
      </c>
      <c r="V17" s="13">
        <v>0</v>
      </c>
      <c r="W17" s="13">
        <f>R17+U17+V17</f>
        <v>230.4</v>
      </c>
      <c r="X17" s="13">
        <f>Y17+Z17</f>
        <v>450.2</v>
      </c>
      <c r="Y17" s="13">
        <v>0</v>
      </c>
      <c r="Z17" s="13">
        <v>450.2</v>
      </c>
      <c r="AA17" s="13">
        <v>0</v>
      </c>
      <c r="AB17" s="13">
        <v>0</v>
      </c>
      <c r="AC17" s="13">
        <f>X17+AA17+AB17</f>
        <v>450.2</v>
      </c>
      <c r="AD17" s="13">
        <f>AE17+AF17</f>
        <v>390.6</v>
      </c>
      <c r="AE17" s="13">
        <v>0</v>
      </c>
      <c r="AF17" s="13">
        <v>390.6</v>
      </c>
      <c r="AG17" s="13">
        <v>0</v>
      </c>
      <c r="AH17" s="13">
        <v>0</v>
      </c>
      <c r="AI17" s="13">
        <f>AD17+AG17+AH17</f>
        <v>390.6</v>
      </c>
    </row>
    <row r="18" spans="1:35" ht="52.5" customHeight="1">
      <c r="A18" s="92"/>
      <c r="B18" s="34" t="s">
        <v>81</v>
      </c>
      <c r="C18" s="33"/>
      <c r="D18" s="30"/>
      <c r="E18" s="21">
        <f t="shared" ref="E18:E26" si="0">K18+Q18+W18+AC18+AI18</f>
        <v>0</v>
      </c>
      <c r="F18" s="13">
        <f t="shared" ref="F18:F26" si="1">G18+H18</f>
        <v>0</v>
      </c>
      <c r="G18" s="13"/>
      <c r="H18" s="13">
        <v>0</v>
      </c>
      <c r="I18" s="13">
        <v>0</v>
      </c>
      <c r="J18" s="13">
        <v>0</v>
      </c>
      <c r="K18" s="13">
        <v>0</v>
      </c>
      <c r="L18" s="13">
        <f t="shared" ref="L18:L26" si="2">M18+N18</f>
        <v>0</v>
      </c>
      <c r="M18" s="13">
        <v>0</v>
      </c>
      <c r="N18" s="13">
        <v>0</v>
      </c>
      <c r="O18" s="13">
        <v>0</v>
      </c>
      <c r="P18" s="13">
        <v>0</v>
      </c>
      <c r="Q18" s="13">
        <f t="shared" ref="Q18:Q26" si="3">L18+O18+P18</f>
        <v>0</v>
      </c>
      <c r="R18" s="13">
        <f t="shared" ref="R18:R26" si="4">S18+T18</f>
        <v>0</v>
      </c>
      <c r="S18" s="13">
        <v>0</v>
      </c>
      <c r="T18" s="13">
        <v>0</v>
      </c>
      <c r="U18" s="13">
        <v>0</v>
      </c>
      <c r="V18" s="13">
        <v>0</v>
      </c>
      <c r="W18" s="13">
        <f t="shared" ref="W18:W26" si="5">R18+U18+V18</f>
        <v>0</v>
      </c>
      <c r="X18" s="13">
        <f t="shared" ref="X18:X25" si="6">Y18+Z18</f>
        <v>0</v>
      </c>
      <c r="Y18" s="13">
        <v>0</v>
      </c>
      <c r="Z18" s="13">
        <v>0</v>
      </c>
      <c r="AA18" s="13">
        <v>0</v>
      </c>
      <c r="AB18" s="13">
        <v>0</v>
      </c>
      <c r="AC18" s="13">
        <v>0</v>
      </c>
      <c r="AD18" s="13">
        <v>0</v>
      </c>
      <c r="AE18" s="13">
        <v>0</v>
      </c>
      <c r="AF18" s="13">
        <v>0</v>
      </c>
      <c r="AG18" s="13">
        <v>0</v>
      </c>
      <c r="AH18" s="13">
        <v>0</v>
      </c>
      <c r="AI18" s="13">
        <f t="shared" ref="AI18:AI27" si="7">AD18+AG18+AH18</f>
        <v>0</v>
      </c>
    </row>
    <row r="19" spans="1:35" ht="32.25" customHeight="1">
      <c r="A19" s="35" t="s">
        <v>26</v>
      </c>
      <c r="B19" s="34" t="s">
        <v>82</v>
      </c>
      <c r="C19" s="33">
        <v>4148001</v>
      </c>
      <c r="D19" s="30"/>
      <c r="E19" s="21">
        <f t="shared" si="0"/>
        <v>2606.19</v>
      </c>
      <c r="F19" s="13">
        <f t="shared" si="1"/>
        <v>1134</v>
      </c>
      <c r="G19" s="13">
        <v>0</v>
      </c>
      <c r="H19" s="13">
        <v>1134</v>
      </c>
      <c r="I19" s="13">
        <v>0</v>
      </c>
      <c r="J19" s="13">
        <v>0</v>
      </c>
      <c r="K19" s="13">
        <f t="shared" ref="K19:K26" si="8">F19+I19+J19</f>
        <v>1134</v>
      </c>
      <c r="L19" s="13">
        <f t="shared" si="2"/>
        <v>680.4</v>
      </c>
      <c r="M19" s="13">
        <v>0</v>
      </c>
      <c r="N19" s="13">
        <v>680.4</v>
      </c>
      <c r="O19" s="13">
        <v>0</v>
      </c>
      <c r="P19" s="13">
        <v>0</v>
      </c>
      <c r="Q19" s="13">
        <f t="shared" si="3"/>
        <v>680.4</v>
      </c>
      <c r="R19" s="13">
        <f t="shared" si="4"/>
        <v>236.4</v>
      </c>
      <c r="S19" s="13">
        <v>0</v>
      </c>
      <c r="T19" s="13">
        <v>236.4</v>
      </c>
      <c r="U19" s="13">
        <v>0</v>
      </c>
      <c r="V19" s="13">
        <v>0</v>
      </c>
      <c r="W19" s="13">
        <f t="shared" si="5"/>
        <v>236.4</v>
      </c>
      <c r="X19" s="13">
        <f t="shared" si="6"/>
        <v>304.10000000000002</v>
      </c>
      <c r="Y19" s="13">
        <v>0</v>
      </c>
      <c r="Z19" s="13">
        <v>304.10000000000002</v>
      </c>
      <c r="AA19" s="13">
        <v>0</v>
      </c>
      <c r="AB19" s="13">
        <v>0</v>
      </c>
      <c r="AC19" s="13">
        <f t="shared" ref="AC19:AC26" si="9">X19+AA19+AB19</f>
        <v>304.10000000000002</v>
      </c>
      <c r="AD19" s="13">
        <f t="shared" ref="AD19:AD25" si="10">AE19+AF19</f>
        <v>251.29</v>
      </c>
      <c r="AE19" s="13">
        <v>0</v>
      </c>
      <c r="AF19" s="13">
        <v>251.29</v>
      </c>
      <c r="AG19" s="13">
        <v>0</v>
      </c>
      <c r="AH19" s="13">
        <v>0</v>
      </c>
      <c r="AI19" s="13">
        <f t="shared" si="7"/>
        <v>251.29</v>
      </c>
    </row>
    <row r="20" spans="1:35" ht="84.75" customHeight="1">
      <c r="A20" s="35" t="s">
        <v>27</v>
      </c>
      <c r="B20" s="34" t="s">
        <v>83</v>
      </c>
      <c r="C20" s="33">
        <v>4148001</v>
      </c>
      <c r="D20" s="30"/>
      <c r="E20" s="21">
        <f t="shared" si="0"/>
        <v>309.12</v>
      </c>
      <c r="F20" s="13">
        <f t="shared" si="1"/>
        <v>200</v>
      </c>
      <c r="G20" s="13">
        <v>0</v>
      </c>
      <c r="H20" s="13">
        <v>200</v>
      </c>
      <c r="I20" s="13">
        <v>0</v>
      </c>
      <c r="J20" s="13">
        <v>0</v>
      </c>
      <c r="K20" s="13">
        <f t="shared" si="8"/>
        <v>200</v>
      </c>
      <c r="L20" s="13">
        <f t="shared" si="2"/>
        <v>58.32</v>
      </c>
      <c r="M20" s="13">
        <v>0</v>
      </c>
      <c r="N20" s="13">
        <v>58.32</v>
      </c>
      <c r="O20" s="13">
        <v>0</v>
      </c>
      <c r="P20" s="13">
        <v>0</v>
      </c>
      <c r="Q20" s="13">
        <f t="shared" si="3"/>
        <v>58.32</v>
      </c>
      <c r="R20" s="13">
        <f t="shared" si="4"/>
        <v>0</v>
      </c>
      <c r="S20" s="13">
        <v>0</v>
      </c>
      <c r="T20" s="13"/>
      <c r="U20" s="13">
        <v>0</v>
      </c>
      <c r="V20" s="13">
        <v>0</v>
      </c>
      <c r="W20" s="13">
        <f t="shared" si="5"/>
        <v>0</v>
      </c>
      <c r="X20" s="13">
        <f t="shared" si="6"/>
        <v>38.799999999999997</v>
      </c>
      <c r="Y20" s="13">
        <v>0</v>
      </c>
      <c r="Z20" s="13">
        <v>38.799999999999997</v>
      </c>
      <c r="AA20" s="13">
        <v>0</v>
      </c>
      <c r="AB20" s="13">
        <v>0</v>
      </c>
      <c r="AC20" s="13">
        <f t="shared" si="9"/>
        <v>38.799999999999997</v>
      </c>
      <c r="AD20" s="13">
        <f t="shared" si="10"/>
        <v>12</v>
      </c>
      <c r="AE20" s="13">
        <v>0</v>
      </c>
      <c r="AF20" s="13">
        <v>12</v>
      </c>
      <c r="AG20" s="13">
        <v>0</v>
      </c>
      <c r="AH20" s="13">
        <v>0</v>
      </c>
      <c r="AI20" s="13">
        <f t="shared" si="7"/>
        <v>12</v>
      </c>
    </row>
    <row r="21" spans="1:35" ht="42" customHeight="1">
      <c r="A21" s="35" t="s">
        <v>28</v>
      </c>
      <c r="B21" s="34" t="s">
        <v>84</v>
      </c>
      <c r="C21" s="33">
        <v>4148001</v>
      </c>
      <c r="D21" s="30"/>
      <c r="E21" s="21">
        <f t="shared" si="0"/>
        <v>209.1</v>
      </c>
      <c r="F21" s="13">
        <f t="shared" si="1"/>
        <v>209.1</v>
      </c>
      <c r="G21" s="13">
        <v>0</v>
      </c>
      <c r="H21" s="13">
        <v>209.1</v>
      </c>
      <c r="I21" s="13">
        <v>0</v>
      </c>
      <c r="J21" s="13">
        <v>0</v>
      </c>
      <c r="K21" s="13">
        <f t="shared" si="8"/>
        <v>209.1</v>
      </c>
      <c r="L21" s="13">
        <f t="shared" si="2"/>
        <v>0</v>
      </c>
      <c r="M21" s="13">
        <v>0</v>
      </c>
      <c r="N21" s="13">
        <v>0</v>
      </c>
      <c r="O21" s="13">
        <v>0</v>
      </c>
      <c r="P21" s="13">
        <v>0</v>
      </c>
      <c r="Q21" s="13">
        <f t="shared" si="3"/>
        <v>0</v>
      </c>
      <c r="R21" s="13">
        <f t="shared" si="4"/>
        <v>0</v>
      </c>
      <c r="S21" s="13">
        <v>0</v>
      </c>
      <c r="T21" s="13">
        <v>0</v>
      </c>
      <c r="U21" s="13">
        <v>0</v>
      </c>
      <c r="V21" s="13">
        <v>0</v>
      </c>
      <c r="W21" s="13">
        <f t="shared" si="5"/>
        <v>0</v>
      </c>
      <c r="X21" s="13">
        <f t="shared" si="6"/>
        <v>0</v>
      </c>
      <c r="Y21" s="13">
        <v>0</v>
      </c>
      <c r="Z21" s="13">
        <v>0</v>
      </c>
      <c r="AA21" s="13">
        <v>0</v>
      </c>
      <c r="AB21" s="13">
        <v>0</v>
      </c>
      <c r="AC21" s="13">
        <f t="shared" si="9"/>
        <v>0</v>
      </c>
      <c r="AD21" s="13">
        <f t="shared" si="10"/>
        <v>0</v>
      </c>
      <c r="AE21" s="13">
        <v>0</v>
      </c>
      <c r="AF21" s="13">
        <v>0</v>
      </c>
      <c r="AG21" s="13">
        <v>0</v>
      </c>
      <c r="AH21" s="13">
        <v>0</v>
      </c>
      <c r="AI21" s="13">
        <f t="shared" si="7"/>
        <v>0</v>
      </c>
    </row>
    <row r="22" spans="1:35" ht="42" customHeight="1">
      <c r="A22" s="35" t="s">
        <v>29</v>
      </c>
      <c r="B22" s="34" t="s">
        <v>85</v>
      </c>
      <c r="C22" s="33">
        <v>4148002</v>
      </c>
      <c r="D22" s="30"/>
      <c r="E22" s="21">
        <f t="shared" si="0"/>
        <v>1471.0399999999997</v>
      </c>
      <c r="F22" s="13">
        <f t="shared" si="1"/>
        <v>261</v>
      </c>
      <c r="G22" s="13">
        <v>0</v>
      </c>
      <c r="H22" s="13">
        <v>261</v>
      </c>
      <c r="I22" s="13">
        <v>0</v>
      </c>
      <c r="J22" s="13">
        <v>0</v>
      </c>
      <c r="K22" s="13">
        <f t="shared" si="8"/>
        <v>261</v>
      </c>
      <c r="L22" s="13">
        <f t="shared" si="2"/>
        <v>879.93</v>
      </c>
      <c r="M22" s="13">
        <v>0</v>
      </c>
      <c r="N22" s="13">
        <v>879.93</v>
      </c>
      <c r="O22" s="13">
        <v>0</v>
      </c>
      <c r="P22" s="13">
        <v>0</v>
      </c>
      <c r="Q22" s="13">
        <f t="shared" si="3"/>
        <v>879.93</v>
      </c>
      <c r="R22" s="13">
        <f t="shared" si="4"/>
        <v>101.07</v>
      </c>
      <c r="S22" s="13">
        <v>0</v>
      </c>
      <c r="T22" s="13">
        <v>101.07</v>
      </c>
      <c r="U22" s="13">
        <v>0</v>
      </c>
      <c r="V22" s="13">
        <v>0</v>
      </c>
      <c r="W22" s="13">
        <f t="shared" si="5"/>
        <v>101.07</v>
      </c>
      <c r="X22" s="13">
        <f t="shared" si="6"/>
        <v>72.27</v>
      </c>
      <c r="Y22" s="13">
        <v>0</v>
      </c>
      <c r="Z22" s="13">
        <v>72.27</v>
      </c>
      <c r="AA22" s="13">
        <v>0</v>
      </c>
      <c r="AB22" s="13">
        <v>0</v>
      </c>
      <c r="AC22" s="13">
        <f t="shared" si="9"/>
        <v>72.27</v>
      </c>
      <c r="AD22" s="13">
        <f t="shared" si="10"/>
        <v>156.77000000000001</v>
      </c>
      <c r="AE22" s="13">
        <v>0</v>
      </c>
      <c r="AF22" s="13">
        <v>156.77000000000001</v>
      </c>
      <c r="AG22" s="13">
        <v>0</v>
      </c>
      <c r="AH22" s="13">
        <v>0</v>
      </c>
      <c r="AI22" s="13">
        <f t="shared" si="7"/>
        <v>156.77000000000001</v>
      </c>
    </row>
    <row r="23" spans="1:35" ht="63" customHeight="1">
      <c r="A23" s="35" t="s">
        <v>30</v>
      </c>
      <c r="B23" s="34" t="s">
        <v>86</v>
      </c>
      <c r="C23" s="33">
        <v>4148002</v>
      </c>
      <c r="D23" s="30"/>
      <c r="E23" s="21">
        <f t="shared" si="0"/>
        <v>936.48</v>
      </c>
      <c r="F23" s="13">
        <f t="shared" si="1"/>
        <v>233.2</v>
      </c>
      <c r="G23" s="13">
        <v>0</v>
      </c>
      <c r="H23" s="13">
        <v>233.2</v>
      </c>
      <c r="I23" s="13">
        <v>0</v>
      </c>
      <c r="J23" s="13">
        <v>0</v>
      </c>
      <c r="K23" s="13">
        <f t="shared" si="8"/>
        <v>233.2</v>
      </c>
      <c r="L23" s="13">
        <f t="shared" si="2"/>
        <v>703.28</v>
      </c>
      <c r="M23" s="13">
        <v>0</v>
      </c>
      <c r="N23" s="13">
        <v>703.28</v>
      </c>
      <c r="O23" s="13">
        <v>0</v>
      </c>
      <c r="P23" s="13">
        <v>0</v>
      </c>
      <c r="Q23" s="13">
        <f t="shared" si="3"/>
        <v>703.28</v>
      </c>
      <c r="R23" s="13">
        <f t="shared" si="4"/>
        <v>0</v>
      </c>
      <c r="S23" s="13">
        <v>0</v>
      </c>
      <c r="T23" s="13">
        <v>0</v>
      </c>
      <c r="U23" s="13">
        <v>0</v>
      </c>
      <c r="V23" s="13">
        <v>0</v>
      </c>
      <c r="W23" s="13">
        <f t="shared" si="5"/>
        <v>0</v>
      </c>
      <c r="X23" s="13">
        <f t="shared" si="6"/>
        <v>0</v>
      </c>
      <c r="Y23" s="13">
        <v>0</v>
      </c>
      <c r="Z23" s="13">
        <v>0</v>
      </c>
      <c r="AA23" s="13">
        <v>0</v>
      </c>
      <c r="AB23" s="13">
        <v>0</v>
      </c>
      <c r="AC23" s="13">
        <f t="shared" si="9"/>
        <v>0</v>
      </c>
      <c r="AD23" s="13">
        <f t="shared" si="10"/>
        <v>0</v>
      </c>
      <c r="AE23" s="13">
        <v>0</v>
      </c>
      <c r="AF23" s="13">
        <v>0</v>
      </c>
      <c r="AG23" s="13">
        <v>0</v>
      </c>
      <c r="AH23" s="13">
        <v>0</v>
      </c>
      <c r="AI23" s="13">
        <f t="shared" si="7"/>
        <v>0</v>
      </c>
    </row>
    <row r="24" spans="1:35" ht="73.5" customHeight="1">
      <c r="A24" s="35" t="s">
        <v>31</v>
      </c>
      <c r="B24" s="34" t="s">
        <v>115</v>
      </c>
      <c r="C24" s="33">
        <v>4148002</v>
      </c>
      <c r="D24" s="30"/>
      <c r="E24" s="21">
        <f t="shared" si="0"/>
        <v>678.53</v>
      </c>
      <c r="F24" s="13">
        <f t="shared" si="1"/>
        <v>199.9</v>
      </c>
      <c r="G24" s="13">
        <v>0</v>
      </c>
      <c r="H24" s="13">
        <v>199.9</v>
      </c>
      <c r="I24" s="13">
        <v>0</v>
      </c>
      <c r="J24" s="13">
        <v>0</v>
      </c>
      <c r="K24" s="13">
        <f t="shared" si="8"/>
        <v>199.9</v>
      </c>
      <c r="L24" s="13">
        <f t="shared" si="2"/>
        <v>58</v>
      </c>
      <c r="M24" s="13">
        <v>0</v>
      </c>
      <c r="N24" s="13">
        <v>58</v>
      </c>
      <c r="O24" s="13">
        <v>0</v>
      </c>
      <c r="P24" s="13">
        <v>0</v>
      </c>
      <c r="Q24" s="13">
        <f t="shared" si="3"/>
        <v>58</v>
      </c>
      <c r="R24" s="13">
        <f t="shared" si="4"/>
        <v>149.93</v>
      </c>
      <c r="S24" s="13">
        <v>0</v>
      </c>
      <c r="T24" s="13">
        <v>149.93</v>
      </c>
      <c r="U24" s="13">
        <v>0</v>
      </c>
      <c r="V24" s="13">
        <v>0</v>
      </c>
      <c r="W24" s="13">
        <f t="shared" si="5"/>
        <v>149.93</v>
      </c>
      <c r="X24" s="13">
        <f t="shared" si="6"/>
        <v>192.6</v>
      </c>
      <c r="Y24" s="13">
        <v>0</v>
      </c>
      <c r="Z24" s="13">
        <v>192.6</v>
      </c>
      <c r="AA24" s="13">
        <v>0</v>
      </c>
      <c r="AB24" s="13">
        <v>0</v>
      </c>
      <c r="AC24" s="13">
        <f t="shared" si="9"/>
        <v>192.6</v>
      </c>
      <c r="AD24" s="13">
        <f t="shared" si="10"/>
        <v>78.099999999999994</v>
      </c>
      <c r="AE24" s="13">
        <v>0</v>
      </c>
      <c r="AF24" s="13">
        <v>78.099999999999994</v>
      </c>
      <c r="AG24" s="13">
        <v>0</v>
      </c>
      <c r="AH24" s="13">
        <v>0</v>
      </c>
      <c r="AI24" s="13">
        <f t="shared" si="7"/>
        <v>78.099999999999994</v>
      </c>
    </row>
    <row r="25" spans="1:35" ht="73.5" customHeight="1">
      <c r="A25" s="35" t="s">
        <v>32</v>
      </c>
      <c r="B25" s="34" t="s">
        <v>116</v>
      </c>
      <c r="C25" s="33">
        <v>4148002</v>
      </c>
      <c r="D25" s="30"/>
      <c r="E25" s="21">
        <f t="shared" si="0"/>
        <v>88.570000000000007</v>
      </c>
      <c r="F25" s="13">
        <f t="shared" si="1"/>
        <v>40</v>
      </c>
      <c r="G25" s="13">
        <v>0</v>
      </c>
      <c r="H25" s="13">
        <v>40</v>
      </c>
      <c r="I25" s="13">
        <v>0</v>
      </c>
      <c r="J25" s="13">
        <v>0</v>
      </c>
      <c r="K25" s="13">
        <f t="shared" si="8"/>
        <v>40</v>
      </c>
      <c r="L25" s="13">
        <f t="shared" si="2"/>
        <v>10</v>
      </c>
      <c r="M25" s="13">
        <v>0</v>
      </c>
      <c r="N25" s="13">
        <v>10</v>
      </c>
      <c r="O25" s="13">
        <v>0</v>
      </c>
      <c r="P25" s="13">
        <v>0</v>
      </c>
      <c r="Q25" s="13">
        <f t="shared" si="3"/>
        <v>10</v>
      </c>
      <c r="R25" s="13">
        <f t="shared" si="4"/>
        <v>12.85</v>
      </c>
      <c r="S25" s="13">
        <v>0</v>
      </c>
      <c r="T25" s="13">
        <v>12.85</v>
      </c>
      <c r="U25" s="13">
        <v>0</v>
      </c>
      <c r="V25" s="13">
        <v>0</v>
      </c>
      <c r="W25" s="13">
        <f t="shared" si="5"/>
        <v>12.85</v>
      </c>
      <c r="X25" s="13">
        <f t="shared" si="6"/>
        <v>12.86</v>
      </c>
      <c r="Y25" s="13">
        <v>0</v>
      </c>
      <c r="Z25" s="13">
        <v>12.86</v>
      </c>
      <c r="AA25" s="13">
        <v>0</v>
      </c>
      <c r="AB25" s="13">
        <v>0</v>
      </c>
      <c r="AC25" s="13">
        <f t="shared" si="9"/>
        <v>12.86</v>
      </c>
      <c r="AD25" s="13">
        <f t="shared" si="10"/>
        <v>12.86</v>
      </c>
      <c r="AE25" s="13">
        <v>0</v>
      </c>
      <c r="AF25" s="13">
        <v>12.86</v>
      </c>
      <c r="AG25" s="13">
        <v>0</v>
      </c>
      <c r="AH25" s="13">
        <v>0</v>
      </c>
      <c r="AI25" s="13">
        <f t="shared" si="7"/>
        <v>12.86</v>
      </c>
    </row>
    <row r="26" spans="1:35" ht="83.25" customHeight="1">
      <c r="A26" s="35" t="s">
        <v>59</v>
      </c>
      <c r="B26" s="34" t="s">
        <v>87</v>
      </c>
      <c r="C26" s="26">
        <v>4147508</v>
      </c>
      <c r="D26" s="30"/>
      <c r="E26" s="21">
        <f t="shared" si="0"/>
        <v>9227.7000000000007</v>
      </c>
      <c r="F26" s="13">
        <f t="shared" si="1"/>
        <v>0</v>
      </c>
      <c r="G26" s="13">
        <v>0</v>
      </c>
      <c r="H26" s="13">
        <v>0</v>
      </c>
      <c r="I26" s="13">
        <v>0</v>
      </c>
      <c r="J26" s="13">
        <v>269.3</v>
      </c>
      <c r="K26" s="13">
        <f t="shared" si="8"/>
        <v>269.3</v>
      </c>
      <c r="L26" s="13">
        <f t="shared" si="2"/>
        <v>0</v>
      </c>
      <c r="M26" s="13">
        <v>0</v>
      </c>
      <c r="N26" s="13">
        <v>0</v>
      </c>
      <c r="O26" s="13">
        <v>0</v>
      </c>
      <c r="P26" s="13">
        <v>5471.9</v>
      </c>
      <c r="Q26" s="13">
        <f t="shared" si="3"/>
        <v>5471.9</v>
      </c>
      <c r="R26" s="13">
        <f t="shared" si="4"/>
        <v>3486.5</v>
      </c>
      <c r="S26" s="13">
        <v>0</v>
      </c>
      <c r="T26" s="13">
        <v>3486.5</v>
      </c>
      <c r="U26" s="13">
        <v>0</v>
      </c>
      <c r="V26" s="13">
        <v>0</v>
      </c>
      <c r="W26" s="13">
        <f t="shared" si="5"/>
        <v>3486.5</v>
      </c>
      <c r="X26" s="13">
        <v>0</v>
      </c>
      <c r="Y26" s="13">
        <v>0</v>
      </c>
      <c r="Z26" s="13">
        <v>0</v>
      </c>
      <c r="AA26" s="13">
        <v>0</v>
      </c>
      <c r="AB26" s="13">
        <v>0</v>
      </c>
      <c r="AC26" s="13">
        <f t="shared" si="9"/>
        <v>0</v>
      </c>
      <c r="AD26" s="13">
        <v>0</v>
      </c>
      <c r="AE26" s="13">
        <v>0</v>
      </c>
      <c r="AF26" s="13">
        <v>0</v>
      </c>
      <c r="AG26" s="13">
        <v>0</v>
      </c>
      <c r="AH26" s="13">
        <v>0</v>
      </c>
      <c r="AI26" s="13">
        <f t="shared" si="7"/>
        <v>0</v>
      </c>
    </row>
    <row r="27" spans="1:35" ht="64.5" customHeight="1">
      <c r="A27" s="35" t="s">
        <v>60</v>
      </c>
      <c r="B27" s="34" t="s">
        <v>89</v>
      </c>
      <c r="C27" s="26">
        <v>4148218</v>
      </c>
      <c r="D27" s="36"/>
      <c r="E27" s="21">
        <v>2.69</v>
      </c>
      <c r="F27" s="21">
        <v>2.69</v>
      </c>
      <c r="G27" s="21">
        <v>0</v>
      </c>
      <c r="H27" s="21">
        <v>2.69</v>
      </c>
      <c r="I27" s="21">
        <v>0</v>
      </c>
      <c r="J27" s="21">
        <v>0</v>
      </c>
      <c r="K27" s="21">
        <v>2.69</v>
      </c>
      <c r="L27" s="21">
        <v>0</v>
      </c>
      <c r="M27" s="21">
        <v>0</v>
      </c>
      <c r="N27" s="21">
        <v>199.24</v>
      </c>
      <c r="O27" s="21">
        <v>0</v>
      </c>
      <c r="P27" s="21">
        <v>0</v>
      </c>
      <c r="Q27" s="21">
        <v>0</v>
      </c>
      <c r="R27" s="21">
        <v>0</v>
      </c>
      <c r="S27" s="21">
        <v>0</v>
      </c>
      <c r="T27" s="21">
        <v>34.869999999999997</v>
      </c>
      <c r="U27" s="21">
        <v>0</v>
      </c>
      <c r="V27" s="21">
        <v>0</v>
      </c>
      <c r="W27" s="21">
        <v>0</v>
      </c>
      <c r="X27" s="21">
        <v>0</v>
      </c>
      <c r="Y27" s="21">
        <v>0</v>
      </c>
      <c r="Z27" s="21">
        <v>0</v>
      </c>
      <c r="AA27" s="21">
        <v>0</v>
      </c>
      <c r="AB27" s="21">
        <v>0</v>
      </c>
      <c r="AC27" s="21">
        <v>0</v>
      </c>
      <c r="AD27" s="21">
        <v>0</v>
      </c>
      <c r="AE27" s="21">
        <v>0</v>
      </c>
      <c r="AF27" s="21">
        <v>0</v>
      </c>
      <c r="AG27" s="21">
        <v>0</v>
      </c>
      <c r="AH27" s="21">
        <v>0</v>
      </c>
      <c r="AI27" s="11">
        <f t="shared" si="7"/>
        <v>0</v>
      </c>
    </row>
    <row r="28" spans="1:35" ht="14.25" customHeight="1">
      <c r="A28" s="80" t="s">
        <v>48</v>
      </c>
      <c r="B28" s="81"/>
      <c r="C28" s="81"/>
      <c r="D28" s="90"/>
      <c r="E28" s="22">
        <f>SUM(E17:E26)</f>
        <v>18851.849999999999</v>
      </c>
      <c r="F28" s="22">
        <f t="shared" ref="F28:AD28" si="11">SUM(F17:F26)</f>
        <v>3329.6099999999997</v>
      </c>
      <c r="G28" s="22">
        <f t="shared" si="11"/>
        <v>0</v>
      </c>
      <c r="H28" s="22">
        <f t="shared" si="11"/>
        <v>3329.6099999999997</v>
      </c>
      <c r="I28" s="22">
        <f t="shared" si="11"/>
        <v>0</v>
      </c>
      <c r="J28" s="22">
        <f t="shared" si="11"/>
        <v>269.3</v>
      </c>
      <c r="K28" s="22">
        <f t="shared" si="11"/>
        <v>3598.91</v>
      </c>
      <c r="L28" s="22">
        <f t="shared" si="11"/>
        <v>3591.4399999999996</v>
      </c>
      <c r="M28" s="22">
        <f t="shared" si="11"/>
        <v>0</v>
      </c>
      <c r="N28" s="22">
        <f t="shared" si="11"/>
        <v>3591.4399999999996</v>
      </c>
      <c r="O28" s="22">
        <f t="shared" si="11"/>
        <v>0</v>
      </c>
      <c r="P28" s="22">
        <f t="shared" si="11"/>
        <v>5471.9</v>
      </c>
      <c r="Q28" s="22">
        <f t="shared" si="11"/>
        <v>9063.34</v>
      </c>
      <c r="R28" s="22">
        <f t="shared" si="11"/>
        <v>4217.1499999999996</v>
      </c>
      <c r="S28" s="22">
        <f t="shared" si="11"/>
        <v>0</v>
      </c>
      <c r="T28" s="22">
        <f>SUM(T17:T27)</f>
        <v>4252.0199999999995</v>
      </c>
      <c r="U28" s="22">
        <f t="shared" si="11"/>
        <v>0</v>
      </c>
      <c r="V28" s="22">
        <f t="shared" si="11"/>
        <v>0</v>
      </c>
      <c r="W28" s="22">
        <f t="shared" si="11"/>
        <v>4217.1499999999996</v>
      </c>
      <c r="X28" s="22">
        <f t="shared" si="11"/>
        <v>1070.8299999999997</v>
      </c>
      <c r="Y28" s="22">
        <f t="shared" si="11"/>
        <v>0</v>
      </c>
      <c r="Z28" s="22">
        <f t="shared" si="11"/>
        <v>1070.8299999999997</v>
      </c>
      <c r="AA28" s="22">
        <f t="shared" si="11"/>
        <v>0</v>
      </c>
      <c r="AB28" s="22">
        <f t="shared" si="11"/>
        <v>0</v>
      </c>
      <c r="AC28" s="22">
        <f t="shared" si="11"/>
        <v>1070.8299999999997</v>
      </c>
      <c r="AD28" s="22">
        <f t="shared" si="11"/>
        <v>901.62</v>
      </c>
      <c r="AE28" s="22">
        <f>SUM(AE17:AE27)</f>
        <v>0</v>
      </c>
      <c r="AF28" s="22">
        <f>SUM(AF17:AF27)</f>
        <v>901.62</v>
      </c>
      <c r="AG28" s="22">
        <f>SUM(AG17:AG27)</f>
        <v>0</v>
      </c>
      <c r="AH28" s="22">
        <f>SUM(AH17:AH27)</f>
        <v>0</v>
      </c>
      <c r="AI28" s="22">
        <f>SUM(AI17:AI27)</f>
        <v>901.62</v>
      </c>
    </row>
    <row r="29" spans="1:35">
      <c r="B29" s="31" t="s">
        <v>51</v>
      </c>
    </row>
    <row r="30" spans="1:35">
      <c r="B30" s="31" t="s">
        <v>52</v>
      </c>
    </row>
    <row r="31" spans="1:35">
      <c r="B31" s="31" t="s">
        <v>53</v>
      </c>
    </row>
  </sheetData>
  <mergeCells count="72">
    <mergeCell ref="A28:D28"/>
    <mergeCell ref="B16:AI16"/>
    <mergeCell ref="A17:A18"/>
    <mergeCell ref="Y13:Y14"/>
    <mergeCell ref="Z13:Z14"/>
    <mergeCell ref="AC13:AC14"/>
    <mergeCell ref="AE13:AE14"/>
    <mergeCell ref="AF13:AF14"/>
    <mergeCell ref="AI13:AI14"/>
    <mergeCell ref="E13:E14"/>
    <mergeCell ref="G13:G14"/>
    <mergeCell ref="H13:H14"/>
    <mergeCell ref="K13:K14"/>
    <mergeCell ref="M13:M14"/>
    <mergeCell ref="N13:N14"/>
    <mergeCell ref="AG9:AG14"/>
    <mergeCell ref="AH9:AH14"/>
    <mergeCell ref="AI9:AI12"/>
    <mergeCell ref="F12:F14"/>
    <mergeCell ref="G12:H12"/>
    <mergeCell ref="L12:L14"/>
    <mergeCell ref="M12:N12"/>
    <mergeCell ref="R12:R14"/>
    <mergeCell ref="S12:T12"/>
    <mergeCell ref="X12:X14"/>
    <mergeCell ref="W9:W12"/>
    <mergeCell ref="X9:Z11"/>
    <mergeCell ref="AA9:AA14"/>
    <mergeCell ref="AB9:AB14"/>
    <mergeCell ref="AC9:AC12"/>
    <mergeCell ref="AD9:AF11"/>
    <mergeCell ref="Y12:Z12"/>
    <mergeCell ref="P9:P14"/>
    <mergeCell ref="Q9:Q12"/>
    <mergeCell ref="R9:T11"/>
    <mergeCell ref="U9:U14"/>
    <mergeCell ref="V9:V14"/>
    <mergeCell ref="Q13:Q14"/>
    <mergeCell ref="S13:S14"/>
    <mergeCell ref="T13:T14"/>
    <mergeCell ref="X7:AC7"/>
    <mergeCell ref="AD7:AI7"/>
    <mergeCell ref="F9:H11"/>
    <mergeCell ref="I9:I14"/>
    <mergeCell ref="J9:J14"/>
    <mergeCell ref="K9:K12"/>
    <mergeCell ref="L9:N11"/>
    <mergeCell ref="F8:K8"/>
    <mergeCell ref="L8:Q8"/>
    <mergeCell ref="R8:W8"/>
    <mergeCell ref="X8:AC8"/>
    <mergeCell ref="AD8:AI8"/>
    <mergeCell ref="AD12:AD14"/>
    <mergeCell ref="AE12:AF12"/>
    <mergeCell ref="W13:W14"/>
    <mergeCell ref="O9:O14"/>
    <mergeCell ref="Y1:AI1"/>
    <mergeCell ref="AC2:AI2"/>
    <mergeCell ref="A3:AI3"/>
    <mergeCell ref="A4:A14"/>
    <mergeCell ref="B4:B14"/>
    <mergeCell ref="C4:C14"/>
    <mergeCell ref="D4:D14"/>
    <mergeCell ref="E4:E12"/>
    <mergeCell ref="F4:K6"/>
    <mergeCell ref="L4:Q6"/>
    <mergeCell ref="R4:W6"/>
    <mergeCell ref="X4:AC6"/>
    <mergeCell ref="AD4:AI6"/>
    <mergeCell ref="F7:K7"/>
    <mergeCell ref="L7:Q7"/>
    <mergeCell ref="R7:W7"/>
  </mergeCells>
  <pageMargins left="0.25" right="0.25" top="0.75" bottom="0.75" header="0.3" footer="0.3"/>
  <pageSetup paperSize="9" scale="46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L26"/>
  <sheetViews>
    <sheetView tabSelected="1" view="pageBreakPreview" topLeftCell="B19" zoomScaleNormal="100" zoomScaleSheetLayoutView="100" workbookViewId="0">
      <pane xSplit="1" topLeftCell="L1" activePane="topRight" state="frozen"/>
      <selection activeCell="B3" sqref="B3"/>
      <selection pane="topRight" activeCell="AF23" sqref="AF23"/>
    </sheetView>
  </sheetViews>
  <sheetFormatPr defaultRowHeight="15"/>
  <cols>
    <col min="1" max="1" width="4.7109375" style="19" customWidth="1"/>
    <col min="2" max="2" width="21.28515625" style="19" customWidth="1"/>
    <col min="3" max="3" width="9.140625" style="19"/>
    <col min="4" max="4" width="3.140625" style="19" customWidth="1"/>
    <col min="5" max="5" width="13" style="19" customWidth="1"/>
    <col min="6" max="6" width="9.140625" style="19"/>
    <col min="7" max="7" width="4.5703125" style="19" customWidth="1"/>
    <col min="8" max="8" width="9.140625" style="19"/>
    <col min="9" max="9" width="4" style="19" customWidth="1"/>
    <col min="10" max="10" width="4.7109375" style="19" customWidth="1"/>
    <col min="11" max="12" width="9.140625" style="19"/>
    <col min="13" max="13" width="5.140625" style="19" customWidth="1"/>
    <col min="14" max="14" width="9.140625" style="19"/>
    <col min="15" max="15" width="4.140625" style="19" customWidth="1"/>
    <col min="16" max="16" width="4.5703125" style="19" customWidth="1"/>
    <col min="17" max="18" width="9.140625" style="19"/>
    <col min="19" max="19" width="5.7109375" style="19" customWidth="1"/>
    <col min="20" max="20" width="9.140625" style="19"/>
    <col min="21" max="21" width="4.42578125" style="19" customWidth="1"/>
    <col min="22" max="22" width="4.7109375" style="19" customWidth="1"/>
    <col min="23" max="24" width="9.140625" style="19"/>
    <col min="25" max="25" width="4.85546875" style="19" customWidth="1"/>
    <col min="26" max="26" width="9.140625" style="19"/>
    <col min="27" max="27" width="4.7109375" style="19" customWidth="1"/>
    <col min="28" max="28" width="4.85546875" style="19" customWidth="1"/>
    <col min="29" max="30" width="9.140625" style="19"/>
    <col min="31" max="31" width="4.85546875" style="19" customWidth="1"/>
    <col min="32" max="32" width="9.140625" style="19"/>
    <col min="33" max="34" width="4.7109375" style="19" customWidth="1"/>
    <col min="35" max="16384" width="9.140625" style="19"/>
  </cols>
  <sheetData>
    <row r="1" spans="1:38" ht="53.25" customHeight="1">
      <c r="E1" s="23"/>
      <c r="AC1" s="73" t="s">
        <v>113</v>
      </c>
      <c r="AD1" s="73"/>
      <c r="AE1" s="73"/>
      <c r="AF1" s="73"/>
      <c r="AG1" s="73"/>
      <c r="AH1" s="73"/>
      <c r="AI1" s="73"/>
      <c r="AJ1" s="24"/>
      <c r="AK1" s="24"/>
      <c r="AL1" s="24"/>
    </row>
    <row r="2" spans="1:38">
      <c r="A2" s="93" t="s">
        <v>57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3"/>
      <c r="AA2" s="93"/>
      <c r="AB2" s="93"/>
      <c r="AC2" s="93"/>
      <c r="AD2" s="93"/>
      <c r="AE2" s="93"/>
      <c r="AF2" s="93"/>
      <c r="AG2" s="93"/>
      <c r="AH2" s="93"/>
      <c r="AI2" s="93"/>
    </row>
    <row r="3" spans="1:38">
      <c r="A3" s="57" t="s">
        <v>0</v>
      </c>
      <c r="B3" s="57" t="s">
        <v>1</v>
      </c>
      <c r="C3" s="57" t="s">
        <v>2</v>
      </c>
      <c r="D3" s="75" t="s">
        <v>3</v>
      </c>
      <c r="E3" s="57" t="s">
        <v>22</v>
      </c>
      <c r="F3" s="57" t="s">
        <v>4</v>
      </c>
      <c r="G3" s="57"/>
      <c r="H3" s="57"/>
      <c r="I3" s="57"/>
      <c r="J3" s="57"/>
      <c r="K3" s="57"/>
      <c r="L3" s="57" t="s">
        <v>5</v>
      </c>
      <c r="M3" s="57"/>
      <c r="N3" s="57"/>
      <c r="O3" s="57"/>
      <c r="P3" s="57"/>
      <c r="Q3" s="57"/>
      <c r="R3" s="57" t="s">
        <v>6</v>
      </c>
      <c r="S3" s="57"/>
      <c r="T3" s="57"/>
      <c r="U3" s="57"/>
      <c r="V3" s="57"/>
      <c r="W3" s="57"/>
      <c r="X3" s="57" t="s">
        <v>7</v>
      </c>
      <c r="Y3" s="57"/>
      <c r="Z3" s="57"/>
      <c r="AA3" s="57"/>
      <c r="AB3" s="57"/>
      <c r="AC3" s="57"/>
      <c r="AD3" s="57" t="s">
        <v>55</v>
      </c>
      <c r="AE3" s="57"/>
      <c r="AF3" s="57"/>
      <c r="AG3" s="57"/>
      <c r="AH3" s="57"/>
      <c r="AI3" s="57"/>
    </row>
    <row r="4" spans="1:38">
      <c r="A4" s="58"/>
      <c r="B4" s="58"/>
      <c r="C4" s="58"/>
      <c r="D4" s="76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  <c r="AF4" s="58"/>
      <c r="AG4" s="58"/>
      <c r="AH4" s="58"/>
      <c r="AI4" s="58"/>
    </row>
    <row r="5" spans="1:38">
      <c r="A5" s="58"/>
      <c r="B5" s="58"/>
      <c r="C5" s="58"/>
      <c r="D5" s="76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</row>
    <row r="6" spans="1:38">
      <c r="A6" s="58"/>
      <c r="B6" s="58"/>
      <c r="C6" s="58"/>
      <c r="D6" s="76"/>
      <c r="E6" s="58"/>
      <c r="F6" s="77" t="s">
        <v>8</v>
      </c>
      <c r="G6" s="78"/>
      <c r="H6" s="78"/>
      <c r="I6" s="78"/>
      <c r="J6" s="78"/>
      <c r="K6" s="79"/>
      <c r="L6" s="58" t="s">
        <v>8</v>
      </c>
      <c r="M6" s="58"/>
      <c r="N6" s="58"/>
      <c r="O6" s="58"/>
      <c r="P6" s="58"/>
      <c r="Q6" s="58"/>
      <c r="R6" s="58" t="s">
        <v>8</v>
      </c>
      <c r="S6" s="58"/>
      <c r="T6" s="58"/>
      <c r="U6" s="58"/>
      <c r="V6" s="58"/>
      <c r="W6" s="58"/>
      <c r="X6" s="58" t="s">
        <v>8</v>
      </c>
      <c r="Y6" s="58"/>
      <c r="Z6" s="58"/>
      <c r="AA6" s="58"/>
      <c r="AB6" s="58"/>
      <c r="AC6" s="58"/>
      <c r="AD6" s="58" t="s">
        <v>8</v>
      </c>
      <c r="AE6" s="58"/>
      <c r="AF6" s="58"/>
      <c r="AG6" s="58"/>
      <c r="AH6" s="58"/>
      <c r="AI6" s="58"/>
    </row>
    <row r="7" spans="1:38">
      <c r="A7" s="58"/>
      <c r="B7" s="58"/>
      <c r="C7" s="58"/>
      <c r="D7" s="76"/>
      <c r="E7" s="58"/>
      <c r="F7" s="77" t="s">
        <v>9</v>
      </c>
      <c r="G7" s="78"/>
      <c r="H7" s="78"/>
      <c r="I7" s="78"/>
      <c r="J7" s="78"/>
      <c r="K7" s="79"/>
      <c r="L7" s="58" t="s">
        <v>10</v>
      </c>
      <c r="M7" s="58"/>
      <c r="N7" s="58"/>
      <c r="O7" s="58"/>
      <c r="P7" s="58"/>
      <c r="Q7" s="58"/>
      <c r="R7" s="58" t="s">
        <v>9</v>
      </c>
      <c r="S7" s="58"/>
      <c r="T7" s="58"/>
      <c r="U7" s="58"/>
      <c r="V7" s="58"/>
      <c r="W7" s="58"/>
      <c r="X7" s="58" t="s">
        <v>9</v>
      </c>
      <c r="Y7" s="58"/>
      <c r="Z7" s="58"/>
      <c r="AA7" s="58"/>
      <c r="AB7" s="58"/>
      <c r="AC7" s="58"/>
      <c r="AD7" s="58" t="s">
        <v>9</v>
      </c>
      <c r="AE7" s="58"/>
      <c r="AF7" s="58"/>
      <c r="AG7" s="58"/>
      <c r="AH7" s="58"/>
      <c r="AI7" s="58"/>
    </row>
    <row r="8" spans="1:38" ht="15" customHeight="1">
      <c r="A8" s="58"/>
      <c r="B8" s="58"/>
      <c r="C8" s="58"/>
      <c r="D8" s="76"/>
      <c r="E8" s="58"/>
      <c r="F8" s="58" t="s">
        <v>11</v>
      </c>
      <c r="G8" s="58"/>
      <c r="H8" s="58"/>
      <c r="I8" s="58" t="s">
        <v>12</v>
      </c>
      <c r="J8" s="58" t="s">
        <v>23</v>
      </c>
      <c r="K8" s="69" t="s">
        <v>41</v>
      </c>
      <c r="L8" s="58" t="s">
        <v>11</v>
      </c>
      <c r="M8" s="58"/>
      <c r="N8" s="58"/>
      <c r="O8" s="58" t="s">
        <v>12</v>
      </c>
      <c r="P8" s="69" t="s">
        <v>46</v>
      </c>
      <c r="Q8" s="69" t="s">
        <v>43</v>
      </c>
      <c r="R8" s="58" t="s">
        <v>11</v>
      </c>
      <c r="S8" s="58"/>
      <c r="T8" s="58"/>
      <c r="U8" s="58" t="s">
        <v>12</v>
      </c>
      <c r="V8" s="69" t="s">
        <v>47</v>
      </c>
      <c r="W8" s="69" t="s">
        <v>44</v>
      </c>
      <c r="X8" s="58" t="s">
        <v>11</v>
      </c>
      <c r="Y8" s="58"/>
      <c r="Z8" s="58"/>
      <c r="AA8" s="58" t="s">
        <v>12</v>
      </c>
      <c r="AB8" s="69" t="s">
        <v>42</v>
      </c>
      <c r="AC8" s="69" t="s">
        <v>45</v>
      </c>
      <c r="AD8" s="58" t="s">
        <v>11</v>
      </c>
      <c r="AE8" s="58"/>
      <c r="AF8" s="58"/>
      <c r="AG8" s="58" t="s">
        <v>12</v>
      </c>
      <c r="AH8" s="69" t="s">
        <v>42</v>
      </c>
      <c r="AI8" s="69" t="s">
        <v>45</v>
      </c>
    </row>
    <row r="9" spans="1:38">
      <c r="A9" s="58"/>
      <c r="B9" s="58"/>
      <c r="C9" s="58"/>
      <c r="D9" s="76"/>
      <c r="E9" s="58"/>
      <c r="F9" s="58"/>
      <c r="G9" s="58"/>
      <c r="H9" s="58"/>
      <c r="I9" s="58"/>
      <c r="J9" s="58"/>
      <c r="K9" s="70"/>
      <c r="L9" s="58"/>
      <c r="M9" s="58"/>
      <c r="N9" s="58"/>
      <c r="O9" s="58"/>
      <c r="P9" s="70"/>
      <c r="Q9" s="70"/>
      <c r="R9" s="58"/>
      <c r="S9" s="58"/>
      <c r="T9" s="58"/>
      <c r="U9" s="58"/>
      <c r="V9" s="70"/>
      <c r="W9" s="70"/>
      <c r="X9" s="58"/>
      <c r="Y9" s="58"/>
      <c r="Z9" s="58"/>
      <c r="AA9" s="58"/>
      <c r="AB9" s="70"/>
      <c r="AC9" s="70"/>
      <c r="AD9" s="58"/>
      <c r="AE9" s="58"/>
      <c r="AF9" s="58"/>
      <c r="AG9" s="58"/>
      <c r="AH9" s="70"/>
      <c r="AI9" s="70"/>
    </row>
    <row r="10" spans="1:38" ht="22.5" customHeight="1">
      <c r="A10" s="58"/>
      <c r="B10" s="58"/>
      <c r="C10" s="58"/>
      <c r="D10" s="76"/>
      <c r="E10" s="58"/>
      <c r="F10" s="58"/>
      <c r="G10" s="58"/>
      <c r="H10" s="58"/>
      <c r="I10" s="58"/>
      <c r="J10" s="58"/>
      <c r="K10" s="70"/>
      <c r="L10" s="58"/>
      <c r="M10" s="58"/>
      <c r="N10" s="58"/>
      <c r="O10" s="58"/>
      <c r="P10" s="70"/>
      <c r="Q10" s="70"/>
      <c r="R10" s="58"/>
      <c r="S10" s="58"/>
      <c r="T10" s="58"/>
      <c r="U10" s="58"/>
      <c r="V10" s="70"/>
      <c r="W10" s="70"/>
      <c r="X10" s="58"/>
      <c r="Y10" s="58"/>
      <c r="Z10" s="58"/>
      <c r="AA10" s="58"/>
      <c r="AB10" s="70"/>
      <c r="AC10" s="70"/>
      <c r="AD10" s="58"/>
      <c r="AE10" s="58"/>
      <c r="AF10" s="58"/>
      <c r="AG10" s="58"/>
      <c r="AH10" s="70"/>
      <c r="AI10" s="70"/>
    </row>
    <row r="11" spans="1:38">
      <c r="A11" s="58"/>
      <c r="B11" s="58"/>
      <c r="C11" s="58"/>
      <c r="D11" s="76"/>
      <c r="E11" s="58"/>
      <c r="F11" s="58" t="s">
        <v>13</v>
      </c>
      <c r="G11" s="58" t="s">
        <v>14</v>
      </c>
      <c r="H11" s="58"/>
      <c r="I11" s="58"/>
      <c r="J11" s="58"/>
      <c r="K11" s="57"/>
      <c r="L11" s="58" t="s">
        <v>13</v>
      </c>
      <c r="M11" s="58" t="s">
        <v>14</v>
      </c>
      <c r="N11" s="58"/>
      <c r="O11" s="58"/>
      <c r="P11" s="70"/>
      <c r="Q11" s="57"/>
      <c r="R11" s="58" t="s">
        <v>13</v>
      </c>
      <c r="S11" s="58" t="s">
        <v>14</v>
      </c>
      <c r="T11" s="58"/>
      <c r="U11" s="58"/>
      <c r="V11" s="70"/>
      <c r="W11" s="57"/>
      <c r="X11" s="58" t="s">
        <v>13</v>
      </c>
      <c r="Y11" s="58" t="s">
        <v>14</v>
      </c>
      <c r="Z11" s="58"/>
      <c r="AA11" s="58"/>
      <c r="AB11" s="70"/>
      <c r="AC11" s="57"/>
      <c r="AD11" s="58" t="s">
        <v>13</v>
      </c>
      <c r="AE11" s="58" t="s">
        <v>14</v>
      </c>
      <c r="AF11" s="58"/>
      <c r="AG11" s="58"/>
      <c r="AH11" s="70"/>
      <c r="AI11" s="57"/>
    </row>
    <row r="12" spans="1:38">
      <c r="A12" s="58"/>
      <c r="B12" s="58"/>
      <c r="C12" s="58"/>
      <c r="D12" s="76"/>
      <c r="E12" s="58" t="s">
        <v>15</v>
      </c>
      <c r="F12" s="58"/>
      <c r="G12" s="58" t="s">
        <v>16</v>
      </c>
      <c r="H12" s="58" t="s">
        <v>17</v>
      </c>
      <c r="I12" s="58"/>
      <c r="J12" s="58"/>
      <c r="K12" s="58" t="s">
        <v>18</v>
      </c>
      <c r="L12" s="58"/>
      <c r="M12" s="58" t="s">
        <v>16</v>
      </c>
      <c r="N12" s="58" t="s">
        <v>17</v>
      </c>
      <c r="O12" s="58"/>
      <c r="P12" s="70"/>
      <c r="Q12" s="58" t="s">
        <v>19</v>
      </c>
      <c r="R12" s="58"/>
      <c r="S12" s="58" t="s">
        <v>16</v>
      </c>
      <c r="T12" s="58" t="s">
        <v>17</v>
      </c>
      <c r="U12" s="58"/>
      <c r="V12" s="70"/>
      <c r="W12" s="58" t="s">
        <v>20</v>
      </c>
      <c r="X12" s="58"/>
      <c r="Y12" s="58" t="s">
        <v>16</v>
      </c>
      <c r="Z12" s="58" t="s">
        <v>17</v>
      </c>
      <c r="AA12" s="58"/>
      <c r="AB12" s="70"/>
      <c r="AC12" s="58" t="s">
        <v>21</v>
      </c>
      <c r="AD12" s="58"/>
      <c r="AE12" s="58" t="s">
        <v>16</v>
      </c>
      <c r="AF12" s="58" t="s">
        <v>17</v>
      </c>
      <c r="AG12" s="58"/>
      <c r="AH12" s="70"/>
      <c r="AI12" s="58" t="s">
        <v>56</v>
      </c>
    </row>
    <row r="13" spans="1:38">
      <c r="A13" s="58"/>
      <c r="B13" s="58"/>
      <c r="C13" s="58"/>
      <c r="D13" s="76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7"/>
      <c r="Q13" s="58"/>
      <c r="R13" s="58"/>
      <c r="S13" s="58"/>
      <c r="T13" s="58"/>
      <c r="U13" s="58"/>
      <c r="V13" s="57"/>
      <c r="W13" s="58"/>
      <c r="X13" s="58"/>
      <c r="Y13" s="58"/>
      <c r="Z13" s="58"/>
      <c r="AA13" s="58"/>
      <c r="AB13" s="57"/>
      <c r="AC13" s="58"/>
      <c r="AD13" s="58"/>
      <c r="AE13" s="58"/>
      <c r="AF13" s="58"/>
      <c r="AG13" s="58"/>
      <c r="AH13" s="57"/>
      <c r="AI13" s="58"/>
    </row>
    <row r="14" spans="1:38" s="25" customFormat="1">
      <c r="A14" s="44">
        <v>1</v>
      </c>
      <c r="B14" s="44">
        <v>2</v>
      </c>
      <c r="C14" s="44">
        <v>3</v>
      </c>
      <c r="D14" s="44">
        <v>4</v>
      </c>
      <c r="E14" s="44">
        <v>5</v>
      </c>
      <c r="F14" s="44">
        <v>6</v>
      </c>
      <c r="G14" s="44">
        <v>7</v>
      </c>
      <c r="H14" s="44">
        <v>8</v>
      </c>
      <c r="I14" s="44">
        <v>9</v>
      </c>
      <c r="J14" s="44">
        <v>10</v>
      </c>
      <c r="K14" s="44">
        <v>11</v>
      </c>
      <c r="L14" s="44">
        <v>12</v>
      </c>
      <c r="M14" s="44">
        <v>13</v>
      </c>
      <c r="N14" s="44">
        <v>14</v>
      </c>
      <c r="O14" s="44">
        <v>15</v>
      </c>
      <c r="P14" s="44">
        <v>16</v>
      </c>
      <c r="Q14" s="44">
        <v>17</v>
      </c>
      <c r="R14" s="44">
        <v>18</v>
      </c>
      <c r="S14" s="44">
        <v>19</v>
      </c>
      <c r="T14" s="44">
        <v>20</v>
      </c>
      <c r="U14" s="44">
        <v>21</v>
      </c>
      <c r="V14" s="44">
        <v>22</v>
      </c>
      <c r="W14" s="44">
        <v>23</v>
      </c>
      <c r="X14" s="44">
        <v>24</v>
      </c>
      <c r="Y14" s="44">
        <v>25</v>
      </c>
      <c r="Z14" s="44">
        <v>26</v>
      </c>
      <c r="AA14" s="44">
        <v>27</v>
      </c>
      <c r="AB14" s="44">
        <v>28</v>
      </c>
      <c r="AC14" s="44">
        <v>29</v>
      </c>
      <c r="AD14" s="44">
        <v>30</v>
      </c>
      <c r="AE14" s="44">
        <v>31</v>
      </c>
      <c r="AF14" s="44">
        <v>32</v>
      </c>
      <c r="AG14" s="44">
        <v>33</v>
      </c>
      <c r="AH14" s="44">
        <v>34</v>
      </c>
      <c r="AI14" s="44">
        <v>35</v>
      </c>
    </row>
    <row r="15" spans="1:38" ht="12" customHeight="1">
      <c r="A15" s="46" t="s">
        <v>24</v>
      </c>
      <c r="B15" s="86" t="s">
        <v>71</v>
      </c>
      <c r="C15" s="86"/>
      <c r="D15" s="86"/>
      <c r="E15" s="86"/>
      <c r="F15" s="86"/>
      <c r="G15" s="86"/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86"/>
      <c r="T15" s="86"/>
      <c r="U15" s="86"/>
      <c r="V15" s="86"/>
      <c r="W15" s="86"/>
      <c r="X15" s="86"/>
      <c r="Y15" s="86"/>
      <c r="Z15" s="86"/>
      <c r="AA15" s="86"/>
      <c r="AB15" s="86"/>
      <c r="AC15" s="86"/>
      <c r="AD15" s="86"/>
      <c r="AE15" s="86"/>
      <c r="AF15" s="86"/>
      <c r="AG15" s="86"/>
      <c r="AH15" s="86"/>
      <c r="AI15" s="86"/>
    </row>
    <row r="16" spans="1:38" ht="60.75" customHeight="1">
      <c r="A16" s="47" t="s">
        <v>25</v>
      </c>
      <c r="B16" s="45" t="s">
        <v>90</v>
      </c>
      <c r="C16" s="46">
        <v>4158001</v>
      </c>
      <c r="D16" s="48"/>
      <c r="E16" s="49">
        <f>K16+Q16+W16+AC16+AI16</f>
        <v>136.18</v>
      </c>
      <c r="F16" s="49">
        <f>G16+H16</f>
        <v>50</v>
      </c>
      <c r="G16" s="49">
        <v>0</v>
      </c>
      <c r="H16" s="49">
        <v>50</v>
      </c>
      <c r="I16" s="49">
        <v>0</v>
      </c>
      <c r="J16" s="49">
        <v>0</v>
      </c>
      <c r="K16" s="49">
        <f>F16+I16+J16</f>
        <v>50</v>
      </c>
      <c r="L16" s="49">
        <f>M16+N16</f>
        <v>14.18</v>
      </c>
      <c r="M16" s="49">
        <v>0</v>
      </c>
      <c r="N16" s="49">
        <v>14.18</v>
      </c>
      <c r="O16" s="49">
        <v>0</v>
      </c>
      <c r="P16" s="49">
        <v>0</v>
      </c>
      <c r="Q16" s="49">
        <f>L16+O16+P16</f>
        <v>14.18</v>
      </c>
      <c r="R16" s="49">
        <f>S16+T16</f>
        <v>24</v>
      </c>
      <c r="S16" s="49">
        <v>0</v>
      </c>
      <c r="T16" s="49">
        <v>24</v>
      </c>
      <c r="U16" s="49">
        <v>0</v>
      </c>
      <c r="V16" s="49">
        <v>0</v>
      </c>
      <c r="W16" s="49">
        <f>R16+U16+V16</f>
        <v>24</v>
      </c>
      <c r="X16" s="49">
        <f>Y16+Z16</f>
        <v>24</v>
      </c>
      <c r="Y16" s="49">
        <v>0</v>
      </c>
      <c r="Z16" s="49">
        <v>24</v>
      </c>
      <c r="AA16" s="49">
        <v>0</v>
      </c>
      <c r="AB16" s="49">
        <v>0</v>
      </c>
      <c r="AC16" s="49">
        <f>X16+AA16+AB16</f>
        <v>24</v>
      </c>
      <c r="AD16" s="49">
        <f>AE16+AF16</f>
        <v>24</v>
      </c>
      <c r="AE16" s="49">
        <v>0</v>
      </c>
      <c r="AF16" s="49">
        <v>24</v>
      </c>
      <c r="AG16" s="49">
        <v>0</v>
      </c>
      <c r="AH16" s="49">
        <v>0</v>
      </c>
      <c r="AI16" s="50">
        <f>AD16+AG16+AH16</f>
        <v>24</v>
      </c>
    </row>
    <row r="17" spans="1:35" ht="104.25" customHeight="1">
      <c r="A17" s="47" t="s">
        <v>26</v>
      </c>
      <c r="B17" s="45" t="s">
        <v>91</v>
      </c>
      <c r="C17" s="51" t="s">
        <v>97</v>
      </c>
      <c r="D17" s="48"/>
      <c r="E17" s="49">
        <f t="shared" ref="E17:E22" si="0">K17+Q17+W17+AC17+AI17</f>
        <v>1997.6299999999999</v>
      </c>
      <c r="F17" s="49">
        <f t="shared" ref="F17:F22" si="1">G17+H17</f>
        <v>648.22</v>
      </c>
      <c r="G17" s="49">
        <v>0</v>
      </c>
      <c r="H17" s="49">
        <v>648.22</v>
      </c>
      <c r="I17" s="49">
        <v>0</v>
      </c>
      <c r="J17" s="49">
        <v>0</v>
      </c>
      <c r="K17" s="49">
        <f t="shared" ref="K17:K22" si="2">F17+I17+J17</f>
        <v>648.22</v>
      </c>
      <c r="L17" s="49">
        <f t="shared" ref="L17:L22" si="3">M17+N17</f>
        <v>361.57</v>
      </c>
      <c r="M17" s="49">
        <v>0</v>
      </c>
      <c r="N17" s="49">
        <v>361.57</v>
      </c>
      <c r="O17" s="49">
        <v>0</v>
      </c>
      <c r="P17" s="49">
        <v>0</v>
      </c>
      <c r="Q17" s="49">
        <f t="shared" ref="Q17:Q22" si="4">L17+O17+P17</f>
        <v>361.57</v>
      </c>
      <c r="R17" s="49">
        <f t="shared" ref="R17:R22" si="5">S17+T17</f>
        <v>336.84</v>
      </c>
      <c r="S17" s="49">
        <v>0</v>
      </c>
      <c r="T17" s="49">
        <v>336.84</v>
      </c>
      <c r="U17" s="49">
        <v>0</v>
      </c>
      <c r="V17" s="49">
        <v>0</v>
      </c>
      <c r="W17" s="49">
        <f t="shared" ref="W17:W22" si="6">R17+U17+V17</f>
        <v>336.84</v>
      </c>
      <c r="X17" s="49">
        <f t="shared" ref="X17:X22" si="7">Y17+Z17</f>
        <v>342.5</v>
      </c>
      <c r="Y17" s="49">
        <v>0</v>
      </c>
      <c r="Z17" s="49">
        <v>342.5</v>
      </c>
      <c r="AA17" s="49">
        <v>0</v>
      </c>
      <c r="AB17" s="49">
        <v>0</v>
      </c>
      <c r="AC17" s="49">
        <f t="shared" ref="AC17:AC22" si="8">X17+AA17+AB17</f>
        <v>342.5</v>
      </c>
      <c r="AD17" s="49">
        <f t="shared" ref="AD17:AD20" si="9">AE17+AF17</f>
        <v>308.5</v>
      </c>
      <c r="AE17" s="49">
        <v>0</v>
      </c>
      <c r="AF17" s="49">
        <v>308.5</v>
      </c>
      <c r="AG17" s="49">
        <v>0</v>
      </c>
      <c r="AH17" s="49">
        <v>0</v>
      </c>
      <c r="AI17" s="50">
        <f t="shared" ref="AI17:AI22" si="10">AD17+AG17+AH17</f>
        <v>308.5</v>
      </c>
    </row>
    <row r="18" spans="1:35" ht="43.5" customHeight="1">
      <c r="A18" s="47" t="s">
        <v>27</v>
      </c>
      <c r="B18" s="45" t="s">
        <v>92</v>
      </c>
      <c r="C18" s="46">
        <v>4158002</v>
      </c>
      <c r="D18" s="48"/>
      <c r="E18" s="49">
        <f t="shared" si="0"/>
        <v>161</v>
      </c>
      <c r="F18" s="49">
        <f t="shared" si="1"/>
        <v>80</v>
      </c>
      <c r="G18" s="49">
        <v>0</v>
      </c>
      <c r="H18" s="49">
        <v>80</v>
      </c>
      <c r="I18" s="49">
        <v>0</v>
      </c>
      <c r="J18" s="49">
        <v>0</v>
      </c>
      <c r="K18" s="49">
        <f t="shared" si="2"/>
        <v>80</v>
      </c>
      <c r="L18" s="49">
        <f t="shared" si="3"/>
        <v>45</v>
      </c>
      <c r="M18" s="49">
        <v>0</v>
      </c>
      <c r="N18" s="49">
        <v>45</v>
      </c>
      <c r="O18" s="49">
        <v>0</v>
      </c>
      <c r="P18" s="49">
        <v>0</v>
      </c>
      <c r="Q18" s="49">
        <f t="shared" si="4"/>
        <v>45</v>
      </c>
      <c r="R18" s="49">
        <f t="shared" si="5"/>
        <v>12</v>
      </c>
      <c r="S18" s="49">
        <v>0</v>
      </c>
      <c r="T18" s="49">
        <v>12</v>
      </c>
      <c r="U18" s="49">
        <v>0</v>
      </c>
      <c r="V18" s="49">
        <v>0</v>
      </c>
      <c r="W18" s="49">
        <f t="shared" si="6"/>
        <v>12</v>
      </c>
      <c r="X18" s="49">
        <f t="shared" si="7"/>
        <v>12</v>
      </c>
      <c r="Y18" s="49"/>
      <c r="Z18" s="49">
        <v>12</v>
      </c>
      <c r="AA18" s="49"/>
      <c r="AB18" s="49"/>
      <c r="AC18" s="49">
        <f t="shared" si="8"/>
        <v>12</v>
      </c>
      <c r="AD18" s="49">
        <f t="shared" si="9"/>
        <v>12</v>
      </c>
      <c r="AE18" s="49"/>
      <c r="AF18" s="49">
        <v>12</v>
      </c>
      <c r="AG18" s="49"/>
      <c r="AH18" s="49"/>
      <c r="AI18" s="50">
        <f t="shared" si="10"/>
        <v>12</v>
      </c>
    </row>
    <row r="19" spans="1:35" ht="124.5" customHeight="1">
      <c r="A19" s="47" t="s">
        <v>28</v>
      </c>
      <c r="B19" s="45" t="s">
        <v>98</v>
      </c>
      <c r="C19" s="46" t="s">
        <v>93</v>
      </c>
      <c r="D19" s="48"/>
      <c r="E19" s="49">
        <f t="shared" si="0"/>
        <v>57185.85</v>
      </c>
      <c r="F19" s="49">
        <f t="shared" si="1"/>
        <v>10388.14</v>
      </c>
      <c r="G19" s="49">
        <v>0</v>
      </c>
      <c r="H19" s="49">
        <v>10388.14</v>
      </c>
      <c r="I19" s="49">
        <v>0</v>
      </c>
      <c r="J19" s="49">
        <v>0</v>
      </c>
      <c r="K19" s="49">
        <f t="shared" si="2"/>
        <v>10388.14</v>
      </c>
      <c r="L19" s="49">
        <f t="shared" si="3"/>
        <v>9486.69</v>
      </c>
      <c r="M19" s="49">
        <v>0</v>
      </c>
      <c r="N19" s="49">
        <v>9486.69</v>
      </c>
      <c r="O19" s="49">
        <v>0</v>
      </c>
      <c r="P19" s="49">
        <v>0</v>
      </c>
      <c r="Q19" s="49">
        <f t="shared" si="4"/>
        <v>9486.69</v>
      </c>
      <c r="R19" s="49">
        <f t="shared" si="5"/>
        <v>11432.82</v>
      </c>
      <c r="S19" s="49">
        <v>0</v>
      </c>
      <c r="T19" s="49">
        <v>11432.82</v>
      </c>
      <c r="U19" s="49">
        <v>0</v>
      </c>
      <c r="V19" s="49">
        <v>0</v>
      </c>
      <c r="W19" s="49">
        <f t="shared" si="6"/>
        <v>11432.82</v>
      </c>
      <c r="X19" s="49">
        <f t="shared" si="7"/>
        <v>12939.1</v>
      </c>
      <c r="Y19" s="49">
        <v>0</v>
      </c>
      <c r="Z19" s="49">
        <v>12939.1</v>
      </c>
      <c r="AA19" s="49">
        <v>0</v>
      </c>
      <c r="AB19" s="49">
        <v>0</v>
      </c>
      <c r="AC19" s="49">
        <f t="shared" si="8"/>
        <v>12939.1</v>
      </c>
      <c r="AD19" s="49">
        <f t="shared" si="9"/>
        <v>12939.1</v>
      </c>
      <c r="AE19" s="49">
        <v>0</v>
      </c>
      <c r="AF19" s="49">
        <v>12939.1</v>
      </c>
      <c r="AG19" s="49">
        <v>0</v>
      </c>
      <c r="AH19" s="49">
        <v>0</v>
      </c>
      <c r="AI19" s="50">
        <f t="shared" si="10"/>
        <v>12939.1</v>
      </c>
    </row>
    <row r="20" spans="1:35" ht="123" customHeight="1">
      <c r="A20" s="47" t="s">
        <v>29</v>
      </c>
      <c r="B20" s="45" t="s">
        <v>94</v>
      </c>
      <c r="C20" s="46" t="s">
        <v>93</v>
      </c>
      <c r="D20" s="48"/>
      <c r="E20" s="49">
        <f t="shared" si="0"/>
        <v>9216.83</v>
      </c>
      <c r="F20" s="49">
        <f t="shared" si="1"/>
        <v>1648.3</v>
      </c>
      <c r="G20" s="49">
        <v>0</v>
      </c>
      <c r="H20" s="49">
        <v>1648.3</v>
      </c>
      <c r="I20" s="49">
        <v>0</v>
      </c>
      <c r="J20" s="49">
        <v>0</v>
      </c>
      <c r="K20" s="49">
        <f t="shared" si="2"/>
        <v>1648.3</v>
      </c>
      <c r="L20" s="49">
        <f t="shared" si="3"/>
        <v>1709.81</v>
      </c>
      <c r="M20" s="49">
        <v>0</v>
      </c>
      <c r="N20" s="49">
        <v>1709.81</v>
      </c>
      <c r="O20" s="49">
        <v>0</v>
      </c>
      <c r="P20" s="49">
        <v>0</v>
      </c>
      <c r="Q20" s="49">
        <f t="shared" si="4"/>
        <v>1709.81</v>
      </c>
      <c r="R20" s="49">
        <f t="shared" si="5"/>
        <v>1991.76</v>
      </c>
      <c r="S20" s="49">
        <v>0</v>
      </c>
      <c r="T20" s="49">
        <v>1991.76</v>
      </c>
      <c r="U20" s="49">
        <v>0</v>
      </c>
      <c r="V20" s="49">
        <v>0</v>
      </c>
      <c r="W20" s="49">
        <f t="shared" si="6"/>
        <v>1991.76</v>
      </c>
      <c r="X20" s="49">
        <f t="shared" si="7"/>
        <v>1933.48</v>
      </c>
      <c r="Y20" s="49">
        <v>0</v>
      </c>
      <c r="Z20" s="49">
        <v>1933.48</v>
      </c>
      <c r="AA20" s="49">
        <v>0</v>
      </c>
      <c r="AB20" s="49">
        <v>0</v>
      </c>
      <c r="AC20" s="49">
        <f t="shared" si="8"/>
        <v>1933.48</v>
      </c>
      <c r="AD20" s="49">
        <f t="shared" si="9"/>
        <v>1933.48</v>
      </c>
      <c r="AE20" s="49">
        <v>0</v>
      </c>
      <c r="AF20" s="49">
        <v>1933.48</v>
      </c>
      <c r="AG20" s="49">
        <v>0</v>
      </c>
      <c r="AH20" s="49">
        <v>0</v>
      </c>
      <c r="AI20" s="50">
        <f t="shared" si="10"/>
        <v>1933.48</v>
      </c>
    </row>
    <row r="21" spans="1:35" ht="115.5" customHeight="1">
      <c r="A21" s="47" t="s">
        <v>30</v>
      </c>
      <c r="B21" s="45" t="s">
        <v>95</v>
      </c>
      <c r="C21" s="46">
        <v>4158004</v>
      </c>
      <c r="D21" s="48"/>
      <c r="E21" s="49">
        <f t="shared" si="0"/>
        <v>994.64</v>
      </c>
      <c r="F21" s="49">
        <f t="shared" si="1"/>
        <v>76.38</v>
      </c>
      <c r="G21" s="49">
        <v>0</v>
      </c>
      <c r="H21" s="49">
        <v>76.38</v>
      </c>
      <c r="I21" s="49">
        <v>0</v>
      </c>
      <c r="J21" s="49">
        <v>0</v>
      </c>
      <c r="K21" s="49">
        <f t="shared" si="2"/>
        <v>76.38</v>
      </c>
      <c r="L21" s="49">
        <f t="shared" si="3"/>
        <v>564.26</v>
      </c>
      <c r="M21" s="49">
        <v>0</v>
      </c>
      <c r="N21" s="49">
        <v>564.26</v>
      </c>
      <c r="O21" s="49">
        <v>0</v>
      </c>
      <c r="P21" s="49">
        <v>0</v>
      </c>
      <c r="Q21" s="49">
        <f t="shared" si="4"/>
        <v>564.26</v>
      </c>
      <c r="R21" s="49">
        <f t="shared" si="5"/>
        <v>0</v>
      </c>
      <c r="S21" s="49">
        <v>0</v>
      </c>
      <c r="T21" s="49">
        <v>0</v>
      </c>
      <c r="U21" s="49">
        <v>0</v>
      </c>
      <c r="V21" s="49">
        <v>0</v>
      </c>
      <c r="W21" s="49">
        <f t="shared" si="6"/>
        <v>0</v>
      </c>
      <c r="X21" s="49">
        <f t="shared" si="7"/>
        <v>0</v>
      </c>
      <c r="Y21" s="49">
        <v>0</v>
      </c>
      <c r="Z21" s="49">
        <v>0</v>
      </c>
      <c r="AA21" s="49">
        <v>0</v>
      </c>
      <c r="AB21" s="49">
        <v>0</v>
      </c>
      <c r="AC21" s="49">
        <v>354</v>
      </c>
      <c r="AD21" s="49">
        <v>0</v>
      </c>
      <c r="AE21" s="49">
        <v>0</v>
      </c>
      <c r="AF21" s="49">
        <v>0</v>
      </c>
      <c r="AG21" s="49">
        <v>0</v>
      </c>
      <c r="AH21" s="49">
        <v>0</v>
      </c>
      <c r="AI21" s="50">
        <f t="shared" si="10"/>
        <v>0</v>
      </c>
    </row>
    <row r="22" spans="1:35" ht="180.75" customHeight="1">
      <c r="A22" s="47" t="s">
        <v>31</v>
      </c>
      <c r="B22" s="45" t="s">
        <v>96</v>
      </c>
      <c r="C22" s="46">
        <v>4158005</v>
      </c>
      <c r="D22" s="48"/>
      <c r="E22" s="49">
        <f t="shared" si="0"/>
        <v>282.39999999999998</v>
      </c>
      <c r="F22" s="49">
        <f t="shared" si="1"/>
        <v>0</v>
      </c>
      <c r="G22" s="49">
        <v>0</v>
      </c>
      <c r="H22" s="49">
        <v>0</v>
      </c>
      <c r="I22" s="49">
        <v>0</v>
      </c>
      <c r="J22" s="49">
        <v>0</v>
      </c>
      <c r="K22" s="49">
        <f t="shared" si="2"/>
        <v>0</v>
      </c>
      <c r="L22" s="49">
        <f t="shared" si="3"/>
        <v>42.4</v>
      </c>
      <c r="M22" s="49">
        <v>0</v>
      </c>
      <c r="N22" s="49">
        <v>42.4</v>
      </c>
      <c r="O22" s="49">
        <v>0</v>
      </c>
      <c r="P22" s="49">
        <v>0</v>
      </c>
      <c r="Q22" s="49">
        <f t="shared" si="4"/>
        <v>42.4</v>
      </c>
      <c r="R22" s="49">
        <f t="shared" si="5"/>
        <v>80</v>
      </c>
      <c r="S22" s="49">
        <v>0</v>
      </c>
      <c r="T22" s="49">
        <v>80</v>
      </c>
      <c r="U22" s="49">
        <v>0</v>
      </c>
      <c r="V22" s="49">
        <v>0</v>
      </c>
      <c r="W22" s="49">
        <f t="shared" si="6"/>
        <v>80</v>
      </c>
      <c r="X22" s="49">
        <f t="shared" si="7"/>
        <v>80</v>
      </c>
      <c r="Y22" s="49">
        <v>0</v>
      </c>
      <c r="Z22" s="49">
        <v>80</v>
      </c>
      <c r="AA22" s="49">
        <v>0</v>
      </c>
      <c r="AB22" s="49">
        <v>0</v>
      </c>
      <c r="AC22" s="49">
        <f t="shared" si="8"/>
        <v>80</v>
      </c>
      <c r="AD22" s="49">
        <v>80</v>
      </c>
      <c r="AE22" s="49">
        <v>0</v>
      </c>
      <c r="AF22" s="49">
        <v>80</v>
      </c>
      <c r="AG22" s="49">
        <v>0</v>
      </c>
      <c r="AH22" s="49">
        <v>0</v>
      </c>
      <c r="AI22" s="50">
        <f t="shared" si="10"/>
        <v>80</v>
      </c>
    </row>
    <row r="23" spans="1:35" ht="14.25" customHeight="1">
      <c r="A23" s="94" t="s">
        <v>48</v>
      </c>
      <c r="B23" s="95"/>
      <c r="C23" s="95"/>
      <c r="D23" s="96"/>
      <c r="E23" s="50">
        <f t="shared" ref="E23:AI23" si="11">SUM(E16:E22)</f>
        <v>69974.529999999984</v>
      </c>
      <c r="F23" s="52">
        <f t="shared" si="11"/>
        <v>12891.039999999997</v>
      </c>
      <c r="G23" s="52">
        <f t="shared" si="11"/>
        <v>0</v>
      </c>
      <c r="H23" s="52">
        <f t="shared" si="11"/>
        <v>12891.039999999997</v>
      </c>
      <c r="I23" s="52">
        <f t="shared" si="11"/>
        <v>0</v>
      </c>
      <c r="J23" s="52">
        <f t="shared" si="11"/>
        <v>0</v>
      </c>
      <c r="K23" s="52">
        <f t="shared" si="11"/>
        <v>12891.039999999997</v>
      </c>
      <c r="L23" s="52">
        <f t="shared" si="11"/>
        <v>12223.91</v>
      </c>
      <c r="M23" s="52">
        <f t="shared" si="11"/>
        <v>0</v>
      </c>
      <c r="N23" s="52">
        <f t="shared" si="11"/>
        <v>12223.91</v>
      </c>
      <c r="O23" s="52">
        <f t="shared" si="11"/>
        <v>0</v>
      </c>
      <c r="P23" s="52">
        <f t="shared" si="11"/>
        <v>0</v>
      </c>
      <c r="Q23" s="52">
        <f t="shared" si="11"/>
        <v>12223.91</v>
      </c>
      <c r="R23" s="52">
        <f t="shared" si="11"/>
        <v>13877.42</v>
      </c>
      <c r="S23" s="52">
        <f t="shared" si="11"/>
        <v>0</v>
      </c>
      <c r="T23" s="52">
        <f t="shared" si="11"/>
        <v>13877.42</v>
      </c>
      <c r="U23" s="52">
        <f t="shared" si="11"/>
        <v>0</v>
      </c>
      <c r="V23" s="52">
        <f t="shared" si="11"/>
        <v>0</v>
      </c>
      <c r="W23" s="52">
        <f t="shared" si="11"/>
        <v>13877.42</v>
      </c>
      <c r="X23" s="52">
        <f t="shared" si="11"/>
        <v>15331.08</v>
      </c>
      <c r="Y23" s="52">
        <f t="shared" si="11"/>
        <v>0</v>
      </c>
      <c r="Z23" s="52">
        <f t="shared" si="11"/>
        <v>15331.08</v>
      </c>
      <c r="AA23" s="52">
        <f t="shared" si="11"/>
        <v>0</v>
      </c>
      <c r="AB23" s="52">
        <f t="shared" si="11"/>
        <v>0</v>
      </c>
      <c r="AC23" s="52">
        <f t="shared" si="11"/>
        <v>15685.08</v>
      </c>
      <c r="AD23" s="52">
        <f t="shared" si="11"/>
        <v>15297.08</v>
      </c>
      <c r="AE23" s="52">
        <f t="shared" si="11"/>
        <v>0</v>
      </c>
      <c r="AF23" s="52">
        <f t="shared" si="11"/>
        <v>15297.08</v>
      </c>
      <c r="AG23" s="52">
        <f t="shared" si="11"/>
        <v>0</v>
      </c>
      <c r="AH23" s="52">
        <f t="shared" si="11"/>
        <v>0</v>
      </c>
      <c r="AI23" s="50">
        <f t="shared" si="11"/>
        <v>15297.08</v>
      </c>
    </row>
    <row r="24" spans="1:35">
      <c r="B24" s="31" t="s">
        <v>51</v>
      </c>
    </row>
    <row r="25" spans="1:35">
      <c r="B25" s="31" t="s">
        <v>52</v>
      </c>
    </row>
    <row r="26" spans="1:35">
      <c r="B26" s="31" t="s">
        <v>53</v>
      </c>
    </row>
  </sheetData>
  <mergeCells count="70">
    <mergeCell ref="A23:D23"/>
    <mergeCell ref="B15:AI15"/>
    <mergeCell ref="Y12:Y13"/>
    <mergeCell ref="Z12:Z13"/>
    <mergeCell ref="AC12:AC13"/>
    <mergeCell ref="AE12:AE13"/>
    <mergeCell ref="AF12:AF13"/>
    <mergeCell ref="AI12:AI13"/>
    <mergeCell ref="E12:E13"/>
    <mergeCell ref="G12:G13"/>
    <mergeCell ref="H12:H13"/>
    <mergeCell ref="K12:K13"/>
    <mergeCell ref="M12:M13"/>
    <mergeCell ref="N12:N13"/>
    <mergeCell ref="AG8:AG13"/>
    <mergeCell ref="AH8:AH13"/>
    <mergeCell ref="AI8:AI11"/>
    <mergeCell ref="F11:F13"/>
    <mergeCell ref="G11:H11"/>
    <mergeCell ref="L11:L13"/>
    <mergeCell ref="M11:N11"/>
    <mergeCell ref="R11:R13"/>
    <mergeCell ref="S11:T11"/>
    <mergeCell ref="X11:X13"/>
    <mergeCell ref="W8:W11"/>
    <mergeCell ref="X8:Z10"/>
    <mergeCell ref="AA8:AA13"/>
    <mergeCell ref="AB8:AB13"/>
    <mergeCell ref="AC8:AC11"/>
    <mergeCell ref="AD8:AF10"/>
    <mergeCell ref="Y11:Z11"/>
    <mergeCell ref="AD11:AD13"/>
    <mergeCell ref="R8:T10"/>
    <mergeCell ref="U8:U13"/>
    <mergeCell ref="V8:V13"/>
    <mergeCell ref="Q12:Q13"/>
    <mergeCell ref="S12:S13"/>
    <mergeCell ref="T12:T13"/>
    <mergeCell ref="AD6:AI6"/>
    <mergeCell ref="F8:H10"/>
    <mergeCell ref="I8:I13"/>
    <mergeCell ref="J8:J13"/>
    <mergeCell ref="K8:K11"/>
    <mergeCell ref="L8:N10"/>
    <mergeCell ref="F7:K7"/>
    <mergeCell ref="L7:Q7"/>
    <mergeCell ref="R7:W7"/>
    <mergeCell ref="X7:AC7"/>
    <mergeCell ref="AD7:AI7"/>
    <mergeCell ref="AE11:AF11"/>
    <mergeCell ref="W12:W13"/>
    <mergeCell ref="O8:O13"/>
    <mergeCell ref="P8:P13"/>
    <mergeCell ref="Q8:Q11"/>
    <mergeCell ref="AC1:AI1"/>
    <mergeCell ref="A2:AI2"/>
    <mergeCell ref="A3:A13"/>
    <mergeCell ref="B3:B13"/>
    <mergeCell ref="C3:C13"/>
    <mergeCell ref="D3:D13"/>
    <mergeCell ref="E3:E11"/>
    <mergeCell ref="F3:K5"/>
    <mergeCell ref="L3:Q5"/>
    <mergeCell ref="R3:W5"/>
    <mergeCell ref="X3:AC5"/>
    <mergeCell ref="AD3:AI5"/>
    <mergeCell ref="F6:K6"/>
    <mergeCell ref="L6:Q6"/>
    <mergeCell ref="R6:W6"/>
    <mergeCell ref="X6:AC6"/>
  </mergeCells>
  <pageMargins left="0.25" right="0.25" top="0.75" bottom="0.75" header="0.3" footer="0.3"/>
  <pageSetup paperSize="9" scale="51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G9"/>
  <sheetViews>
    <sheetView view="pageBreakPreview" zoomScale="150" zoomScaleNormal="100" zoomScaleSheetLayoutView="150" workbookViewId="0">
      <selection activeCell="F8" sqref="F8"/>
    </sheetView>
  </sheetViews>
  <sheetFormatPr defaultRowHeight="15"/>
  <cols>
    <col min="2" max="6" width="14.5703125" customWidth="1"/>
    <col min="7" max="7" width="11.5703125" customWidth="1"/>
  </cols>
  <sheetData>
    <row r="1" spans="1:7">
      <c r="A1" s="97" t="s">
        <v>105</v>
      </c>
      <c r="B1" s="97"/>
      <c r="C1" s="97"/>
      <c r="D1" s="97"/>
      <c r="E1" s="97"/>
      <c r="F1" s="97"/>
      <c r="G1" s="38"/>
    </row>
    <row r="2" spans="1:7">
      <c r="A2" s="38"/>
      <c r="B2" s="39" t="s">
        <v>4</v>
      </c>
      <c r="C2" s="39" t="s">
        <v>5</v>
      </c>
      <c r="D2" s="39" t="s">
        <v>6</v>
      </c>
      <c r="E2" s="39" t="s">
        <v>7</v>
      </c>
      <c r="F2" s="39" t="s">
        <v>55</v>
      </c>
      <c r="G2" s="39" t="s">
        <v>111</v>
      </c>
    </row>
    <row r="3" spans="1:7">
      <c r="A3" s="40" t="s">
        <v>106</v>
      </c>
      <c r="B3" s="41">
        <f>ПП1!K24</f>
        <v>6209.1699999999992</v>
      </c>
      <c r="C3" s="41">
        <f>ПП1!Q24</f>
        <v>3128.78</v>
      </c>
      <c r="D3" s="41">
        <f>ПП1!W24</f>
        <v>2278.59</v>
      </c>
      <c r="E3" s="41">
        <f>ПП1!AC24</f>
        <v>2302.64</v>
      </c>
      <c r="F3" s="41">
        <f>ПП1!AI24</f>
        <v>1961.95</v>
      </c>
      <c r="G3" s="42">
        <f>SUM(B3:F3)</f>
        <v>15881.13</v>
      </c>
    </row>
    <row r="4" spans="1:7">
      <c r="A4" s="40" t="s">
        <v>107</v>
      </c>
      <c r="B4" s="41">
        <f>ПП2!K26</f>
        <v>405.5</v>
      </c>
      <c r="C4" s="41">
        <f>ПП2!Q26</f>
        <v>334.62</v>
      </c>
      <c r="D4" s="41">
        <f>ПП2!W26</f>
        <v>255.21</v>
      </c>
      <c r="E4" s="41">
        <f>ПП2!AC26</f>
        <v>273</v>
      </c>
      <c r="F4" s="41">
        <f>ПП2!AI26</f>
        <v>273</v>
      </c>
      <c r="G4" s="42">
        <f t="shared" ref="G4:G7" si="0">SUM(B4:F4)</f>
        <v>1541.33</v>
      </c>
    </row>
    <row r="5" spans="1:7">
      <c r="A5" s="40" t="s">
        <v>108</v>
      </c>
      <c r="B5" s="41">
        <f>ПП3!L24</f>
        <v>1949.56</v>
      </c>
      <c r="C5" s="41">
        <f>ПП3!S24</f>
        <v>1405.03</v>
      </c>
      <c r="D5" s="41">
        <f>ПП3!Z24</f>
        <v>511.03999999999996</v>
      </c>
      <c r="E5" s="41">
        <f>ПП3!AG24</f>
        <v>569.80999999999995</v>
      </c>
      <c r="F5" s="41">
        <f>ПП3!AN24</f>
        <v>526.04999999999995</v>
      </c>
      <c r="G5" s="42">
        <f t="shared" si="0"/>
        <v>4961.4900000000007</v>
      </c>
    </row>
    <row r="6" spans="1:7">
      <c r="A6" s="40" t="s">
        <v>109</v>
      </c>
      <c r="B6" s="41">
        <f>ПП4!K28</f>
        <v>3598.91</v>
      </c>
      <c r="C6" s="41">
        <f>ПП4!Q28</f>
        <v>9063.34</v>
      </c>
      <c r="D6" s="41">
        <f>ПП4!T28</f>
        <v>4252.0199999999995</v>
      </c>
      <c r="E6" s="41">
        <f>ПП4!AC28</f>
        <v>1070.8299999999997</v>
      </c>
      <c r="F6" s="41">
        <f>ПП4!AI28</f>
        <v>901.62</v>
      </c>
      <c r="G6" s="42">
        <f t="shared" si="0"/>
        <v>18886.719999999998</v>
      </c>
    </row>
    <row r="7" spans="1:7">
      <c r="A7" s="40" t="s">
        <v>110</v>
      </c>
      <c r="B7" s="41">
        <f>ПП5!K23</f>
        <v>12891.039999999997</v>
      </c>
      <c r="C7" s="41">
        <f>ПП5!Q23</f>
        <v>12223.91</v>
      </c>
      <c r="D7" s="41">
        <f>ПП5!W23</f>
        <v>13877.42</v>
      </c>
      <c r="E7" s="41">
        <f>ПП5!Z23</f>
        <v>15331.08</v>
      </c>
      <c r="F7" s="41">
        <f>ПП5!AF23</f>
        <v>15297.08</v>
      </c>
      <c r="G7" s="42">
        <f t="shared" si="0"/>
        <v>69620.53</v>
      </c>
    </row>
    <row r="8" spans="1:7">
      <c r="A8" s="40" t="s">
        <v>112</v>
      </c>
      <c r="B8" s="42">
        <f>SUM(B3:B7)</f>
        <v>25054.179999999997</v>
      </c>
      <c r="C8" s="42">
        <f t="shared" ref="C8:G8" si="1">SUM(C3:C7)</f>
        <v>26155.68</v>
      </c>
      <c r="D8" s="42">
        <f t="shared" si="1"/>
        <v>21174.28</v>
      </c>
      <c r="E8" s="42">
        <f t="shared" si="1"/>
        <v>19547.36</v>
      </c>
      <c r="F8" s="42">
        <f t="shared" si="1"/>
        <v>18959.7</v>
      </c>
      <c r="G8" s="43">
        <f t="shared" si="1"/>
        <v>110891.2</v>
      </c>
    </row>
    <row r="9" spans="1:7">
      <c r="B9" s="37"/>
      <c r="C9" s="37"/>
      <c r="D9" s="37"/>
      <c r="E9" s="37"/>
      <c r="F9" s="37"/>
      <c r="G9" s="37"/>
    </row>
  </sheetData>
  <mergeCells count="1">
    <mergeCell ref="A1:F1"/>
  </mergeCells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ПП1</vt:lpstr>
      <vt:lpstr>ПП2</vt:lpstr>
      <vt:lpstr>ПП3</vt:lpstr>
      <vt:lpstr>ПП4</vt:lpstr>
      <vt:lpstr>ПП5</vt:lpstr>
      <vt:lpstr>МП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SPEZ</dc:creator>
  <cp:lastModifiedBy>SPEZ</cp:lastModifiedBy>
  <cp:lastPrinted>2016-02-18T05:27:10Z</cp:lastPrinted>
  <dcterms:created xsi:type="dcterms:W3CDTF">2015-11-10T02:12:22Z</dcterms:created>
  <dcterms:modified xsi:type="dcterms:W3CDTF">2016-02-18T05:39:17Z</dcterms:modified>
</cp:coreProperties>
</file>