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\obmeh\Лариса\Бюджет\Муниципальная программа\Постановления\Постановление №262а от 13.10.2016\Приложения к подпрограм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7" i="1" l="1"/>
  <c r="AO27" i="1"/>
  <c r="AN27" i="1"/>
  <c r="AM27" i="1"/>
  <c r="AJ27" i="1"/>
  <c r="AI27" i="1"/>
  <c r="AH27" i="1"/>
  <c r="AG27" i="1"/>
  <c r="AD27" i="1"/>
  <c r="AC27" i="1"/>
  <c r="AB27" i="1"/>
  <c r="AA27" i="1"/>
  <c r="U27" i="1"/>
  <c r="T27" i="1"/>
  <c r="S27" i="1"/>
  <c r="R27" i="1"/>
  <c r="O27" i="1"/>
  <c r="N27" i="1"/>
  <c r="M27" i="1"/>
  <c r="L27" i="1"/>
  <c r="I27" i="1"/>
  <c r="H27" i="1"/>
  <c r="G27" i="1"/>
  <c r="F27" i="1"/>
  <c r="AQ26" i="1"/>
  <c r="AL26" i="1"/>
  <c r="AK26" i="1"/>
  <c r="AF26" i="1"/>
  <c r="AE26" i="1"/>
  <c r="Z26" i="1"/>
  <c r="V26" i="1"/>
  <c r="Q26" i="1"/>
  <c r="P26" i="1"/>
  <c r="K26" i="1"/>
  <c r="J26" i="1"/>
  <c r="D26" i="1" s="1"/>
  <c r="E26" i="1"/>
  <c r="AL25" i="1"/>
  <c r="AQ25" i="1" s="1"/>
  <c r="AF25" i="1"/>
  <c r="AK25" i="1" s="1"/>
  <c r="Z25" i="1"/>
  <c r="AE25" i="1" s="1"/>
  <c r="Q25" i="1"/>
  <c r="V25" i="1" s="1"/>
  <c r="K25" i="1"/>
  <c r="P25" i="1" s="1"/>
  <c r="E25" i="1"/>
  <c r="J25" i="1" s="1"/>
  <c r="AQ24" i="1"/>
  <c r="AL24" i="1"/>
  <c r="AK24" i="1"/>
  <c r="AF24" i="1"/>
  <c r="AE24" i="1"/>
  <c r="Z24" i="1"/>
  <c r="V24" i="1"/>
  <c r="Q24" i="1"/>
  <c r="P24" i="1"/>
  <c r="K24" i="1"/>
  <c r="J24" i="1"/>
  <c r="E24" i="1"/>
  <c r="D24" i="1"/>
  <c r="AL23" i="1"/>
  <c r="AQ23" i="1" s="1"/>
  <c r="AF23" i="1"/>
  <c r="AK23" i="1" s="1"/>
  <c r="Z23" i="1"/>
  <c r="AE23" i="1" s="1"/>
  <c r="Q23" i="1"/>
  <c r="V23" i="1" s="1"/>
  <c r="K23" i="1"/>
  <c r="P23" i="1" s="1"/>
  <c r="E23" i="1"/>
  <c r="J23" i="1" s="1"/>
  <c r="AQ22" i="1"/>
  <c r="AL22" i="1"/>
  <c r="AK22" i="1"/>
  <c r="AF22" i="1"/>
  <c r="AE22" i="1"/>
  <c r="Z22" i="1"/>
  <c r="V22" i="1"/>
  <c r="Q22" i="1"/>
  <c r="P22" i="1"/>
  <c r="K22" i="1"/>
  <c r="J22" i="1"/>
  <c r="D22" i="1" s="1"/>
  <c r="E22" i="1"/>
  <c r="AL21" i="1"/>
  <c r="AQ21" i="1" s="1"/>
  <c r="AF21" i="1"/>
  <c r="AK21" i="1" s="1"/>
  <c r="Z21" i="1"/>
  <c r="AE21" i="1" s="1"/>
  <c r="Q21" i="1"/>
  <c r="V21" i="1" s="1"/>
  <c r="K21" i="1"/>
  <c r="P21" i="1" s="1"/>
  <c r="E21" i="1"/>
  <c r="J21" i="1" s="1"/>
  <c r="V20" i="1"/>
  <c r="D20" i="1" s="1"/>
  <c r="Q20" i="1"/>
  <c r="AL19" i="1"/>
  <c r="AQ19" i="1" s="1"/>
  <c r="AF19" i="1"/>
  <c r="AK19" i="1" s="1"/>
  <c r="Z19" i="1"/>
  <c r="AE19" i="1" s="1"/>
  <c r="Q19" i="1"/>
  <c r="V19" i="1" s="1"/>
  <c r="K19" i="1"/>
  <c r="P19" i="1" s="1"/>
  <c r="E19" i="1"/>
  <c r="J19" i="1" s="1"/>
  <c r="AQ18" i="1"/>
  <c r="AL18" i="1"/>
  <c r="AK18" i="1"/>
  <c r="AF18" i="1"/>
  <c r="AE18" i="1"/>
  <c r="Z18" i="1"/>
  <c r="V18" i="1"/>
  <c r="Q18" i="1"/>
  <c r="P18" i="1"/>
  <c r="K18" i="1"/>
  <c r="J18" i="1"/>
  <c r="E18" i="1"/>
  <c r="D18" i="1"/>
  <c r="AL17" i="1"/>
  <c r="AQ17" i="1" s="1"/>
  <c r="AF17" i="1"/>
  <c r="AK17" i="1" s="1"/>
  <c r="Z17" i="1"/>
  <c r="AE17" i="1" s="1"/>
  <c r="Q17" i="1"/>
  <c r="V17" i="1" s="1"/>
  <c r="K17" i="1"/>
  <c r="P17" i="1" s="1"/>
  <c r="E17" i="1"/>
  <c r="J17" i="1" s="1"/>
  <c r="AQ16" i="1"/>
  <c r="AL16" i="1"/>
  <c r="AL27" i="1" s="1"/>
  <c r="AK16" i="1"/>
  <c r="AF16" i="1"/>
  <c r="AE16" i="1"/>
  <c r="Z16" i="1"/>
  <c r="Z27" i="1" s="1"/>
  <c r="V16" i="1"/>
  <c r="Q16" i="1"/>
  <c r="P16" i="1"/>
  <c r="K16" i="1"/>
  <c r="K27" i="1" s="1"/>
  <c r="J16" i="1"/>
  <c r="D16" i="1" s="1"/>
  <c r="E16" i="1"/>
  <c r="AE27" i="1" l="1"/>
  <c r="D19" i="1"/>
  <c r="D21" i="1"/>
  <c r="D17" i="1"/>
  <c r="D25" i="1"/>
  <c r="P27" i="1"/>
  <c r="AQ27" i="1"/>
  <c r="D27" i="1"/>
  <c r="V27" i="1"/>
  <c r="AK27" i="1"/>
  <c r="D23" i="1"/>
  <c r="E27" i="1"/>
  <c r="Q27" i="1"/>
  <c r="AF27" i="1"/>
  <c r="J27" i="1"/>
</calcChain>
</file>

<file path=xl/sharedStrings.xml><?xml version="1.0" encoding="utf-8"?>
<sst xmlns="http://schemas.openxmlformats.org/spreadsheetml/2006/main" count="139" uniqueCount="67">
  <si>
    <t>Приложение 1 к подпрограмме Таежнинского сельсовета "Защита населения и территорий МО Таежнинский сельсовет 
от чрезвычайных ситуаций" на 2014-2019 годы</t>
  </si>
  <si>
    <t>НАПРАВЛЕНИЯ И ОБЪЕМЫ ФИНАНСИРОВАНИЯ ПРОГРАММЫ</t>
  </si>
  <si>
    <t>№ п/п</t>
  </si>
  <si>
    <t>Подпрограммы и основные мероприятия МП</t>
  </si>
  <si>
    <t>КЦСР</t>
  </si>
  <si>
    <t>Общий объем финансирования, тыс.руб.</t>
  </si>
  <si>
    <t>2014 год</t>
  </si>
  <si>
    <t>2015 год</t>
  </si>
  <si>
    <t>2016 год</t>
  </si>
  <si>
    <t>2017 год</t>
  </si>
  <si>
    <t>2018 год</t>
  </si>
  <si>
    <t>2019 год</t>
  </si>
  <si>
    <t xml:space="preserve">Объем финансирования &lt;*&gt;,   </t>
  </si>
  <si>
    <t xml:space="preserve">           тыс. руб.</t>
  </si>
  <si>
    <t xml:space="preserve">           тыс. руб..</t>
  </si>
  <si>
    <t>МБ</t>
  </si>
  <si>
    <t>ПУ</t>
  </si>
  <si>
    <t>КБ        &lt;**&gt;</t>
  </si>
  <si>
    <t>Итого финансирование 2014 год</t>
  </si>
  <si>
    <t>КБ      &lt;**&gt;</t>
  </si>
  <si>
    <t>Итого финансирование 2015 год</t>
  </si>
  <si>
    <t>КБ &lt;**&gt;</t>
  </si>
  <si>
    <t>Итого финансирование 2016 год</t>
  </si>
  <si>
    <t>КБ    &lt;**&gt;</t>
  </si>
  <si>
    <t>Итого финансирование 2017 год</t>
  </si>
  <si>
    <t>Итого финансирование 2018 год</t>
  </si>
  <si>
    <t>Итого финансирование 2019 год</t>
  </si>
  <si>
    <t>всего</t>
  </si>
  <si>
    <t>в т.ч.</t>
  </si>
  <si>
    <t>(11+17+23+29)</t>
  </si>
  <si>
    <t>БДО</t>
  </si>
  <si>
    <t>БПО</t>
  </si>
  <si>
    <t>(6+9+10)</t>
  </si>
  <si>
    <t>(12+15+16)</t>
  </si>
  <si>
    <t>(18+21+22)</t>
  </si>
  <si>
    <t>(24+27+28)</t>
  </si>
  <si>
    <t>(30+33+34)</t>
  </si>
  <si>
    <t>1.</t>
  </si>
  <si>
    <t>Подпрограмма «Защита населения и территорий МО Таежнинский сельсовет от чрезвычайных ситуаций»</t>
  </si>
  <si>
    <t>1.1</t>
  </si>
  <si>
    <t>Устройство минерализованных защитных противопожарных полос и уход за ними</t>
  </si>
  <si>
    <t>1.2</t>
  </si>
  <si>
    <t>Ремонт и очистка от снега подъездов к источникам противопожарного водоснабжения (пожарным водоемам, пирсам, гидрантам)</t>
  </si>
  <si>
    <t>1.3</t>
  </si>
  <si>
    <t>Устройство незамерзающих прорубей в естественных водоисточниках</t>
  </si>
  <si>
    <t>1.4</t>
  </si>
  <si>
    <t xml:space="preserve">Субсидия на обеспечение первичных мер пожарной безопасности (Устройство пожарных водоемов) </t>
  </si>
  <si>
    <t>1.5</t>
  </si>
  <si>
    <t>Софинансирование  на обеспечение первичных мер пожарной безопасности (Устройство пожарных водоемов)</t>
  </si>
  <si>
    <t>412S4120</t>
  </si>
  <si>
    <t>1.6</t>
  </si>
  <si>
    <t>Организация привлечения сил и средств предприятий, для тушения пожаров в лесных массивах.</t>
  </si>
  <si>
    <t>1.7</t>
  </si>
  <si>
    <t>Организация противопожарной пропаганды, обучение мерам пожарной безопасности</t>
  </si>
  <si>
    <t>1.8</t>
  </si>
  <si>
    <t>Организация пропаганды для противодействия терроризма и экстремизма, охрана жизни и здоровья людей</t>
  </si>
  <si>
    <t>1.9</t>
  </si>
  <si>
    <t>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противопожарной агитации и пропаганды среди населения</t>
  </si>
  <si>
    <t>1.10</t>
  </si>
  <si>
    <t xml:space="preserve">Обслуживание и ремонт системы оповещения людей на случай пожара </t>
  </si>
  <si>
    <t>1.11</t>
  </si>
  <si>
    <t>Защита населения и территорий от чрезвычайных ситуаций природного и техногенного характера, гражданская оборона</t>
  </si>
  <si>
    <t>Всего по подпрограмме</t>
  </si>
  <si>
    <t>Примечания: МБ – средства местного бюджета; ПУ – платные услуги; КБ – средства краевого бюджета.</t>
  </si>
  <si>
    <t xml:space="preserve">&lt;*&gt; в случае наличия других источников финансирования (внебюджетных источников, средства федерального бюджета) необходимо добавить столбцы </t>
  </si>
  <si>
    <t>для полного отражения объемов финансирования</t>
  </si>
  <si>
    <t>&lt;**&gt; данные столбцы таблицы могут не присутствовать в случае отсутствия финансирования мероприятий со стороны краевого и/или федерального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</si>
</sst>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righ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Fill="1" applyBorder="1" applyAlignment="1">
      <alignment horizontal="right"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2" fontId="3" fillId="0" borderId="3" xfId="0" applyNumberFormat="1" applyFont="1" applyFill="1" applyBorder="1" applyAlignment="1">
      <alignment horizontal="right" vertical="center" wrapText="1"/>
    </xf>
    <xf numFmtId="2" fontId="3" fillId="2" borderId="2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1"/>
  <sheetViews>
    <sheetView tabSelected="1" workbookViewId="0">
      <selection sqref="A1:XFD1048576"/>
    </sheetView>
  </sheetViews>
  <sheetFormatPr defaultRowHeight="15" x14ac:dyDescent="0.25"/>
  <cols>
    <col min="1" max="1" width="4.7109375" style="38" customWidth="1"/>
    <col min="2" max="2" width="36.7109375" style="38" customWidth="1"/>
    <col min="3" max="3" width="10.5703125" style="38" customWidth="1"/>
    <col min="4" max="4" width="12.7109375" style="38" customWidth="1"/>
    <col min="5" max="5" width="9.140625" style="38"/>
    <col min="6" max="6" width="5.5703125" style="38" customWidth="1"/>
    <col min="7" max="7" width="9.140625" style="38"/>
    <col min="8" max="8" width="5.5703125" style="38" customWidth="1"/>
    <col min="9" max="9" width="5.7109375" style="38" customWidth="1"/>
    <col min="10" max="11" width="9.140625" style="38"/>
    <col min="12" max="12" width="5.140625" style="38" customWidth="1"/>
    <col min="13" max="13" width="9.140625" style="38"/>
    <col min="14" max="14" width="5.28515625" style="38" customWidth="1"/>
    <col min="15" max="15" width="6.140625" style="38" customWidth="1"/>
    <col min="16" max="17" width="9.140625" style="38"/>
    <col min="18" max="18" width="5.7109375" style="38" customWidth="1"/>
    <col min="19" max="19" width="9.140625" style="38"/>
    <col min="20" max="20" width="5.28515625" style="38" customWidth="1"/>
    <col min="21" max="21" width="7.5703125" style="38" customWidth="1"/>
    <col min="22" max="22" width="9.140625" style="38"/>
    <col min="23" max="23" width="4.7109375" style="38" customWidth="1"/>
    <col min="24" max="24" width="18.28515625" style="38" customWidth="1"/>
    <col min="25" max="25" width="10.5703125" style="38" customWidth="1"/>
    <col min="26" max="26" width="9.140625" style="41"/>
    <col min="27" max="27" width="5.5703125" style="41" customWidth="1"/>
    <col min="28" max="28" width="9.140625" style="41"/>
    <col min="29" max="29" width="5.7109375" style="41" customWidth="1"/>
    <col min="30" max="30" width="6.140625" style="41" customWidth="1"/>
    <col min="31" max="31" width="9.140625" style="41"/>
    <col min="32" max="32" width="9.140625" style="38"/>
    <col min="33" max="33" width="5.5703125" style="38" customWidth="1"/>
    <col min="34" max="34" width="9.140625" style="38"/>
    <col min="35" max="36" width="5.7109375" style="38" customWidth="1"/>
    <col min="37" max="38" width="9.140625" style="38"/>
    <col min="39" max="39" width="5.5703125" style="38" customWidth="1"/>
    <col min="40" max="40" width="9.140625" style="38"/>
    <col min="41" max="42" width="5.7109375" style="38" customWidth="1"/>
    <col min="43" max="16384" width="9.140625" style="38"/>
  </cols>
  <sheetData>
    <row r="1" spans="1:43" ht="46.5" customHeight="1" x14ac:dyDescent="0.25">
      <c r="D1" s="1"/>
      <c r="I1" s="39"/>
      <c r="J1" s="39"/>
      <c r="K1" s="39"/>
      <c r="L1" s="39"/>
      <c r="M1" s="39"/>
      <c r="N1" s="39"/>
      <c r="O1" s="40" t="s">
        <v>0</v>
      </c>
      <c r="P1" s="40"/>
      <c r="Q1" s="40"/>
      <c r="R1" s="40"/>
      <c r="S1" s="40"/>
      <c r="T1" s="40"/>
      <c r="U1" s="40"/>
      <c r="V1" s="40"/>
      <c r="AE1" s="42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</row>
    <row r="2" spans="1:43" ht="46.5" customHeight="1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 t="s">
        <v>1</v>
      </c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</row>
    <row r="3" spans="1:43" ht="15" customHeight="1" x14ac:dyDescent="0.25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/>
      <c r="H3" s="30"/>
      <c r="I3" s="30"/>
      <c r="J3" s="30"/>
      <c r="K3" s="30" t="s">
        <v>7</v>
      </c>
      <c r="L3" s="30"/>
      <c r="M3" s="30"/>
      <c r="N3" s="30"/>
      <c r="O3" s="30"/>
      <c r="P3" s="30"/>
      <c r="Q3" s="30" t="s">
        <v>8</v>
      </c>
      <c r="R3" s="30"/>
      <c r="S3" s="30"/>
      <c r="T3" s="30"/>
      <c r="U3" s="30"/>
      <c r="V3" s="30"/>
      <c r="W3" s="30" t="s">
        <v>2</v>
      </c>
      <c r="X3" s="30" t="s">
        <v>3</v>
      </c>
      <c r="Y3" s="30" t="s">
        <v>4</v>
      </c>
      <c r="Z3" s="34" t="s">
        <v>9</v>
      </c>
      <c r="AA3" s="34"/>
      <c r="AB3" s="34"/>
      <c r="AC3" s="34"/>
      <c r="AD3" s="34"/>
      <c r="AE3" s="34"/>
      <c r="AF3" s="30" t="s">
        <v>10</v>
      </c>
      <c r="AG3" s="30"/>
      <c r="AH3" s="30"/>
      <c r="AI3" s="30"/>
      <c r="AJ3" s="30"/>
      <c r="AK3" s="30"/>
      <c r="AL3" s="17" t="s">
        <v>11</v>
      </c>
      <c r="AM3" s="17"/>
      <c r="AN3" s="17"/>
      <c r="AO3" s="17"/>
      <c r="AP3" s="17"/>
      <c r="AQ3" s="17"/>
    </row>
    <row r="4" spans="1:43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27"/>
      <c r="AA4" s="27"/>
      <c r="AB4" s="27"/>
      <c r="AC4" s="27"/>
      <c r="AD4" s="27"/>
      <c r="AE4" s="2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</row>
    <row r="5" spans="1:43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27"/>
      <c r="AA5" s="27"/>
      <c r="AB5" s="27"/>
      <c r="AC5" s="27"/>
      <c r="AD5" s="27"/>
      <c r="AE5" s="2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</row>
    <row r="6" spans="1:43" x14ac:dyDescent="0.25">
      <c r="A6" s="17"/>
      <c r="B6" s="17"/>
      <c r="C6" s="17"/>
      <c r="D6" s="17"/>
      <c r="E6" s="31" t="s">
        <v>12</v>
      </c>
      <c r="F6" s="32"/>
      <c r="G6" s="32"/>
      <c r="H6" s="32"/>
      <c r="I6" s="32"/>
      <c r="J6" s="33"/>
      <c r="K6" s="17" t="s">
        <v>12</v>
      </c>
      <c r="L6" s="17"/>
      <c r="M6" s="17"/>
      <c r="N6" s="17"/>
      <c r="O6" s="17"/>
      <c r="P6" s="17"/>
      <c r="Q6" s="17" t="s">
        <v>12</v>
      </c>
      <c r="R6" s="17"/>
      <c r="S6" s="17"/>
      <c r="T6" s="17"/>
      <c r="U6" s="17"/>
      <c r="V6" s="17"/>
      <c r="W6" s="17"/>
      <c r="X6" s="17"/>
      <c r="Y6" s="17"/>
      <c r="Z6" s="27" t="s">
        <v>12</v>
      </c>
      <c r="AA6" s="27"/>
      <c r="AB6" s="27"/>
      <c r="AC6" s="27"/>
      <c r="AD6" s="27"/>
      <c r="AE6" s="27"/>
      <c r="AF6" s="17" t="s">
        <v>12</v>
      </c>
      <c r="AG6" s="17"/>
      <c r="AH6" s="17"/>
      <c r="AI6" s="17"/>
      <c r="AJ6" s="17"/>
      <c r="AK6" s="17"/>
      <c r="AL6" s="17" t="s">
        <v>12</v>
      </c>
      <c r="AM6" s="17"/>
      <c r="AN6" s="17"/>
      <c r="AO6" s="17"/>
      <c r="AP6" s="17"/>
      <c r="AQ6" s="17"/>
    </row>
    <row r="7" spans="1:43" x14ac:dyDescent="0.25">
      <c r="A7" s="17"/>
      <c r="B7" s="17"/>
      <c r="C7" s="17"/>
      <c r="D7" s="17"/>
      <c r="E7" s="31" t="s">
        <v>13</v>
      </c>
      <c r="F7" s="32"/>
      <c r="G7" s="32"/>
      <c r="H7" s="32"/>
      <c r="I7" s="32"/>
      <c r="J7" s="33"/>
      <c r="K7" s="17" t="s">
        <v>14</v>
      </c>
      <c r="L7" s="17"/>
      <c r="M7" s="17"/>
      <c r="N7" s="17"/>
      <c r="O7" s="17"/>
      <c r="P7" s="17"/>
      <c r="Q7" s="17" t="s">
        <v>13</v>
      </c>
      <c r="R7" s="17"/>
      <c r="S7" s="17"/>
      <c r="T7" s="17"/>
      <c r="U7" s="17"/>
      <c r="V7" s="17"/>
      <c r="W7" s="17"/>
      <c r="X7" s="17"/>
      <c r="Y7" s="17"/>
      <c r="Z7" s="27" t="s">
        <v>13</v>
      </c>
      <c r="AA7" s="27"/>
      <c r="AB7" s="27"/>
      <c r="AC7" s="27"/>
      <c r="AD7" s="27"/>
      <c r="AE7" s="27"/>
      <c r="AF7" s="17" t="s">
        <v>13</v>
      </c>
      <c r="AG7" s="17"/>
      <c r="AH7" s="17"/>
      <c r="AI7" s="17"/>
      <c r="AJ7" s="17"/>
      <c r="AK7" s="17"/>
      <c r="AL7" s="17" t="s">
        <v>13</v>
      </c>
      <c r="AM7" s="17"/>
      <c r="AN7" s="17"/>
      <c r="AO7" s="17"/>
      <c r="AP7" s="17"/>
      <c r="AQ7" s="17"/>
    </row>
    <row r="8" spans="1:43" ht="15" customHeight="1" x14ac:dyDescent="0.25">
      <c r="A8" s="17"/>
      <c r="B8" s="17"/>
      <c r="C8" s="17"/>
      <c r="D8" s="17"/>
      <c r="E8" s="17" t="s">
        <v>15</v>
      </c>
      <c r="F8" s="17"/>
      <c r="G8" s="17"/>
      <c r="H8" s="17" t="s">
        <v>16</v>
      </c>
      <c r="I8" s="17" t="s">
        <v>17</v>
      </c>
      <c r="J8" s="28" t="s">
        <v>18</v>
      </c>
      <c r="K8" s="17" t="s">
        <v>15</v>
      </c>
      <c r="L8" s="17"/>
      <c r="M8" s="17"/>
      <c r="N8" s="17" t="s">
        <v>16</v>
      </c>
      <c r="O8" s="28" t="s">
        <v>19</v>
      </c>
      <c r="P8" s="28" t="s">
        <v>20</v>
      </c>
      <c r="Q8" s="17" t="s">
        <v>15</v>
      </c>
      <c r="R8" s="17"/>
      <c r="S8" s="17"/>
      <c r="T8" s="17" t="s">
        <v>16</v>
      </c>
      <c r="U8" s="28" t="s">
        <v>21</v>
      </c>
      <c r="V8" s="28" t="s">
        <v>22</v>
      </c>
      <c r="W8" s="17"/>
      <c r="X8" s="17"/>
      <c r="Y8" s="17"/>
      <c r="Z8" s="27" t="s">
        <v>15</v>
      </c>
      <c r="AA8" s="27"/>
      <c r="AB8" s="27"/>
      <c r="AC8" s="27" t="s">
        <v>16</v>
      </c>
      <c r="AD8" s="35" t="s">
        <v>23</v>
      </c>
      <c r="AE8" s="35" t="s">
        <v>24</v>
      </c>
      <c r="AF8" s="17" t="s">
        <v>15</v>
      </c>
      <c r="AG8" s="17"/>
      <c r="AH8" s="17"/>
      <c r="AI8" s="17" t="s">
        <v>16</v>
      </c>
      <c r="AJ8" s="28" t="s">
        <v>23</v>
      </c>
      <c r="AK8" s="28" t="s">
        <v>25</v>
      </c>
      <c r="AL8" s="17" t="s">
        <v>15</v>
      </c>
      <c r="AM8" s="17"/>
      <c r="AN8" s="17"/>
      <c r="AO8" s="17" t="s">
        <v>16</v>
      </c>
      <c r="AP8" s="28" t="s">
        <v>23</v>
      </c>
      <c r="AQ8" s="28" t="s">
        <v>26</v>
      </c>
    </row>
    <row r="9" spans="1:43" x14ac:dyDescent="0.25">
      <c r="A9" s="17"/>
      <c r="B9" s="17"/>
      <c r="C9" s="17"/>
      <c r="D9" s="17"/>
      <c r="E9" s="17"/>
      <c r="F9" s="17"/>
      <c r="G9" s="17"/>
      <c r="H9" s="17"/>
      <c r="I9" s="17"/>
      <c r="J9" s="29"/>
      <c r="K9" s="17"/>
      <c r="L9" s="17"/>
      <c r="M9" s="17"/>
      <c r="N9" s="17"/>
      <c r="O9" s="29"/>
      <c r="P9" s="29"/>
      <c r="Q9" s="17"/>
      <c r="R9" s="17"/>
      <c r="S9" s="17"/>
      <c r="T9" s="17"/>
      <c r="U9" s="29"/>
      <c r="V9" s="29"/>
      <c r="W9" s="17"/>
      <c r="X9" s="17"/>
      <c r="Y9" s="17"/>
      <c r="Z9" s="27"/>
      <c r="AA9" s="27"/>
      <c r="AB9" s="27"/>
      <c r="AC9" s="27"/>
      <c r="AD9" s="36"/>
      <c r="AE9" s="36"/>
      <c r="AF9" s="17"/>
      <c r="AG9" s="17"/>
      <c r="AH9" s="17"/>
      <c r="AI9" s="17"/>
      <c r="AJ9" s="29"/>
      <c r="AK9" s="29"/>
      <c r="AL9" s="17"/>
      <c r="AM9" s="17"/>
      <c r="AN9" s="17"/>
      <c r="AO9" s="17"/>
      <c r="AP9" s="29"/>
      <c r="AQ9" s="29"/>
    </row>
    <row r="10" spans="1:43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29"/>
      <c r="K10" s="17"/>
      <c r="L10" s="17"/>
      <c r="M10" s="17"/>
      <c r="N10" s="17"/>
      <c r="O10" s="29"/>
      <c r="P10" s="29"/>
      <c r="Q10" s="17"/>
      <c r="R10" s="17"/>
      <c r="S10" s="17"/>
      <c r="T10" s="17"/>
      <c r="U10" s="29"/>
      <c r="V10" s="29"/>
      <c r="W10" s="17"/>
      <c r="X10" s="17"/>
      <c r="Y10" s="17"/>
      <c r="Z10" s="27"/>
      <c r="AA10" s="27"/>
      <c r="AB10" s="27"/>
      <c r="AC10" s="27"/>
      <c r="AD10" s="36"/>
      <c r="AE10" s="36"/>
      <c r="AF10" s="17"/>
      <c r="AG10" s="17"/>
      <c r="AH10" s="17"/>
      <c r="AI10" s="17"/>
      <c r="AJ10" s="29"/>
      <c r="AK10" s="29"/>
      <c r="AL10" s="17"/>
      <c r="AM10" s="17"/>
      <c r="AN10" s="17"/>
      <c r="AO10" s="17"/>
      <c r="AP10" s="29"/>
      <c r="AQ10" s="29"/>
    </row>
    <row r="11" spans="1:43" x14ac:dyDescent="0.25">
      <c r="A11" s="17"/>
      <c r="B11" s="17"/>
      <c r="C11" s="17"/>
      <c r="D11" s="17"/>
      <c r="E11" s="17" t="s">
        <v>27</v>
      </c>
      <c r="F11" s="17" t="s">
        <v>28</v>
      </c>
      <c r="G11" s="17"/>
      <c r="H11" s="17"/>
      <c r="I11" s="17"/>
      <c r="J11" s="30"/>
      <c r="K11" s="17" t="s">
        <v>27</v>
      </c>
      <c r="L11" s="17" t="s">
        <v>28</v>
      </c>
      <c r="M11" s="17"/>
      <c r="N11" s="17"/>
      <c r="O11" s="29"/>
      <c r="P11" s="30"/>
      <c r="Q11" s="28" t="s">
        <v>27</v>
      </c>
      <c r="R11" s="17" t="s">
        <v>28</v>
      </c>
      <c r="S11" s="17"/>
      <c r="T11" s="17"/>
      <c r="U11" s="29"/>
      <c r="V11" s="30"/>
      <c r="W11" s="17"/>
      <c r="X11" s="17"/>
      <c r="Y11" s="17"/>
      <c r="Z11" s="27" t="s">
        <v>27</v>
      </c>
      <c r="AA11" s="27" t="s">
        <v>28</v>
      </c>
      <c r="AB11" s="27"/>
      <c r="AC11" s="27"/>
      <c r="AD11" s="36"/>
      <c r="AE11" s="34"/>
      <c r="AF11" s="17" t="s">
        <v>27</v>
      </c>
      <c r="AG11" s="17" t="s">
        <v>28</v>
      </c>
      <c r="AH11" s="17"/>
      <c r="AI11" s="17"/>
      <c r="AJ11" s="29"/>
      <c r="AK11" s="30"/>
      <c r="AL11" s="17" t="s">
        <v>27</v>
      </c>
      <c r="AM11" s="17" t="s">
        <v>28</v>
      </c>
      <c r="AN11" s="17"/>
      <c r="AO11" s="17"/>
      <c r="AP11" s="29"/>
      <c r="AQ11" s="30"/>
    </row>
    <row r="12" spans="1:43" x14ac:dyDescent="0.25">
      <c r="A12" s="17"/>
      <c r="B12" s="17"/>
      <c r="C12" s="17"/>
      <c r="D12" s="17" t="s">
        <v>29</v>
      </c>
      <c r="E12" s="17"/>
      <c r="F12" s="17" t="s">
        <v>30</v>
      </c>
      <c r="G12" s="17" t="s">
        <v>31</v>
      </c>
      <c r="H12" s="17"/>
      <c r="I12" s="17"/>
      <c r="J12" s="17" t="s">
        <v>32</v>
      </c>
      <c r="K12" s="17"/>
      <c r="L12" s="17" t="s">
        <v>30</v>
      </c>
      <c r="M12" s="17" t="s">
        <v>31</v>
      </c>
      <c r="N12" s="17"/>
      <c r="O12" s="29"/>
      <c r="P12" s="17" t="s">
        <v>33</v>
      </c>
      <c r="Q12" s="29"/>
      <c r="R12" s="28" t="s">
        <v>30</v>
      </c>
      <c r="S12" s="17" t="s">
        <v>31</v>
      </c>
      <c r="T12" s="17"/>
      <c r="U12" s="29"/>
      <c r="V12" s="17" t="s">
        <v>34</v>
      </c>
      <c r="W12" s="17"/>
      <c r="X12" s="17"/>
      <c r="Y12" s="17"/>
      <c r="Z12" s="27"/>
      <c r="AA12" s="27" t="s">
        <v>30</v>
      </c>
      <c r="AB12" s="27" t="s">
        <v>31</v>
      </c>
      <c r="AC12" s="27"/>
      <c r="AD12" s="36"/>
      <c r="AE12" s="27" t="s">
        <v>35</v>
      </c>
      <c r="AF12" s="17"/>
      <c r="AG12" s="17" t="s">
        <v>30</v>
      </c>
      <c r="AH12" s="17" t="s">
        <v>31</v>
      </c>
      <c r="AI12" s="17"/>
      <c r="AJ12" s="29"/>
      <c r="AK12" s="17" t="s">
        <v>36</v>
      </c>
      <c r="AL12" s="17"/>
      <c r="AM12" s="17" t="s">
        <v>30</v>
      </c>
      <c r="AN12" s="17" t="s">
        <v>31</v>
      </c>
      <c r="AO12" s="17"/>
      <c r="AP12" s="29"/>
      <c r="AQ12" s="17" t="s">
        <v>36</v>
      </c>
    </row>
    <row r="13" spans="1:43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30"/>
      <c r="P13" s="17"/>
      <c r="Q13" s="30"/>
      <c r="R13" s="30"/>
      <c r="S13" s="17"/>
      <c r="T13" s="17"/>
      <c r="U13" s="30"/>
      <c r="V13" s="17"/>
      <c r="W13" s="17"/>
      <c r="X13" s="17"/>
      <c r="Y13" s="17"/>
      <c r="Z13" s="27"/>
      <c r="AA13" s="27"/>
      <c r="AB13" s="27"/>
      <c r="AC13" s="27"/>
      <c r="AD13" s="34"/>
      <c r="AE13" s="27"/>
      <c r="AF13" s="17"/>
      <c r="AG13" s="17"/>
      <c r="AH13" s="17"/>
      <c r="AI13" s="17"/>
      <c r="AJ13" s="30"/>
      <c r="AK13" s="17"/>
      <c r="AL13" s="17"/>
      <c r="AM13" s="17"/>
      <c r="AN13" s="17"/>
      <c r="AO13" s="17"/>
      <c r="AP13" s="30"/>
      <c r="AQ13" s="17"/>
    </row>
    <row r="14" spans="1:43" s="43" customFormat="1" x14ac:dyDescent="0.25">
      <c r="A14" s="2">
        <v>1</v>
      </c>
      <c r="B14" s="2">
        <v>2</v>
      </c>
      <c r="C14" s="2">
        <v>3</v>
      </c>
      <c r="D14" s="2">
        <v>5</v>
      </c>
      <c r="E14" s="2">
        <v>6</v>
      </c>
      <c r="F14" s="2">
        <v>7</v>
      </c>
      <c r="G14" s="2">
        <v>8</v>
      </c>
      <c r="H14" s="2">
        <v>9</v>
      </c>
      <c r="I14" s="2">
        <v>10</v>
      </c>
      <c r="J14" s="2">
        <v>11</v>
      </c>
      <c r="K14" s="2">
        <v>12</v>
      </c>
      <c r="L14" s="2">
        <v>13</v>
      </c>
      <c r="M14" s="2">
        <v>14</v>
      </c>
      <c r="N14" s="2">
        <v>15</v>
      </c>
      <c r="O14" s="2">
        <v>16</v>
      </c>
      <c r="P14" s="2">
        <v>17</v>
      </c>
      <c r="Q14" s="2">
        <v>18</v>
      </c>
      <c r="R14" s="2">
        <v>19</v>
      </c>
      <c r="S14" s="2">
        <v>20</v>
      </c>
      <c r="T14" s="2">
        <v>21</v>
      </c>
      <c r="U14" s="2">
        <v>22</v>
      </c>
      <c r="V14" s="2">
        <v>23</v>
      </c>
      <c r="W14" s="2">
        <v>1</v>
      </c>
      <c r="X14" s="2">
        <v>2</v>
      </c>
      <c r="Y14" s="2">
        <v>3</v>
      </c>
      <c r="Z14" s="3">
        <v>24</v>
      </c>
      <c r="AA14" s="3">
        <v>25</v>
      </c>
      <c r="AB14" s="3">
        <v>26</v>
      </c>
      <c r="AC14" s="3">
        <v>27</v>
      </c>
      <c r="AD14" s="3">
        <v>28</v>
      </c>
      <c r="AE14" s="3">
        <v>29</v>
      </c>
      <c r="AF14" s="2">
        <v>30</v>
      </c>
      <c r="AG14" s="2">
        <v>31</v>
      </c>
      <c r="AH14" s="2">
        <v>32</v>
      </c>
      <c r="AI14" s="2">
        <v>33</v>
      </c>
      <c r="AJ14" s="2">
        <v>34</v>
      </c>
      <c r="AK14" s="2">
        <v>35</v>
      </c>
      <c r="AL14" s="2">
        <v>30</v>
      </c>
      <c r="AM14" s="2">
        <v>31</v>
      </c>
      <c r="AN14" s="2">
        <v>32</v>
      </c>
      <c r="AO14" s="2">
        <v>33</v>
      </c>
      <c r="AP14" s="2">
        <v>34</v>
      </c>
      <c r="AQ14" s="2">
        <v>35</v>
      </c>
    </row>
    <row r="15" spans="1:43" ht="15" customHeight="1" x14ac:dyDescent="0.25">
      <c r="A15" s="4" t="s">
        <v>37</v>
      </c>
      <c r="B15" s="18" t="s">
        <v>38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/>
      <c r="W15" s="4" t="s">
        <v>37</v>
      </c>
      <c r="X15" s="21" t="s">
        <v>38</v>
      </c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</row>
    <row r="16" spans="1:43" ht="90" x14ac:dyDescent="0.25">
      <c r="A16" s="5" t="s">
        <v>39</v>
      </c>
      <c r="B16" s="6" t="s">
        <v>40</v>
      </c>
      <c r="C16" s="7">
        <v>4128001</v>
      </c>
      <c r="D16" s="8">
        <f>J16+P16+V16+AE16+AK16+AQ16</f>
        <v>464.08</v>
      </c>
      <c r="E16" s="9">
        <f>F16+G16</f>
        <v>62.25</v>
      </c>
      <c r="F16" s="9">
        <v>0</v>
      </c>
      <c r="G16" s="9">
        <v>62.25</v>
      </c>
      <c r="H16" s="9">
        <v>0</v>
      </c>
      <c r="I16" s="9">
        <v>0</v>
      </c>
      <c r="J16" s="9">
        <f>E16+H16+I16</f>
        <v>62.25</v>
      </c>
      <c r="K16" s="9">
        <f>L16+M16</f>
        <v>54.27</v>
      </c>
      <c r="L16" s="9">
        <v>0</v>
      </c>
      <c r="M16" s="9">
        <v>54.27</v>
      </c>
      <c r="N16" s="9">
        <v>0</v>
      </c>
      <c r="O16" s="9">
        <v>0</v>
      </c>
      <c r="P16" s="10">
        <f>K16+N16+O16</f>
        <v>54.27</v>
      </c>
      <c r="Q16" s="9">
        <f>R16+S16</f>
        <v>81.849999999999994</v>
      </c>
      <c r="R16" s="9">
        <v>0</v>
      </c>
      <c r="S16" s="9">
        <v>81.849999999999994</v>
      </c>
      <c r="T16" s="9">
        <v>0</v>
      </c>
      <c r="U16" s="9">
        <v>0</v>
      </c>
      <c r="V16" s="9">
        <f>Q16+T16+U16</f>
        <v>81.849999999999994</v>
      </c>
      <c r="W16" s="5" t="s">
        <v>39</v>
      </c>
      <c r="X16" s="11" t="s">
        <v>40</v>
      </c>
      <c r="Y16" s="7">
        <v>4128001</v>
      </c>
      <c r="Z16" s="12">
        <f>AA16+AB16</f>
        <v>88.57</v>
      </c>
      <c r="AA16" s="12">
        <v>0</v>
      </c>
      <c r="AB16" s="12">
        <v>88.57</v>
      </c>
      <c r="AC16" s="12">
        <v>0</v>
      </c>
      <c r="AD16" s="12">
        <v>0</v>
      </c>
      <c r="AE16" s="12">
        <f>Z16+AC16+AD16</f>
        <v>88.57</v>
      </c>
      <c r="AF16" s="9">
        <f>AG16+AH16</f>
        <v>88.57</v>
      </c>
      <c r="AG16" s="9">
        <v>0</v>
      </c>
      <c r="AH16" s="9">
        <v>88.57</v>
      </c>
      <c r="AI16" s="9">
        <v>0</v>
      </c>
      <c r="AJ16" s="9">
        <v>0</v>
      </c>
      <c r="AK16" s="10">
        <f>AF16+AI16+AJ16</f>
        <v>88.57</v>
      </c>
      <c r="AL16" s="9">
        <f>AM16+AN16</f>
        <v>88.57</v>
      </c>
      <c r="AM16" s="9">
        <v>0</v>
      </c>
      <c r="AN16" s="9">
        <v>88.57</v>
      </c>
      <c r="AO16" s="9">
        <v>0</v>
      </c>
      <c r="AP16" s="9">
        <v>0</v>
      </c>
      <c r="AQ16" s="10">
        <f>AL16+AO16+AP16</f>
        <v>88.57</v>
      </c>
    </row>
    <row r="17" spans="1:43" ht="135" x14ac:dyDescent="0.25">
      <c r="A17" s="5" t="s">
        <v>41</v>
      </c>
      <c r="B17" s="6" t="s">
        <v>42</v>
      </c>
      <c r="C17" s="7">
        <v>4128001</v>
      </c>
      <c r="D17" s="8">
        <f t="shared" ref="D17:D26" si="0">J17+P17+V17+AE17+AK17+AQ17</f>
        <v>84.3</v>
      </c>
      <c r="E17" s="9">
        <f t="shared" ref="E17:E26" si="1">F17+G17</f>
        <v>34.65</v>
      </c>
      <c r="F17" s="9">
        <v>0</v>
      </c>
      <c r="G17" s="9">
        <v>34.65</v>
      </c>
      <c r="H17" s="9">
        <v>0</v>
      </c>
      <c r="I17" s="9">
        <v>0</v>
      </c>
      <c r="J17" s="9">
        <f t="shared" ref="J17:J26" si="2">E17+H17+I17</f>
        <v>34.65</v>
      </c>
      <c r="K17" s="9">
        <f t="shared" ref="K17:K26" si="3">L17+M17</f>
        <v>34.65</v>
      </c>
      <c r="L17" s="9">
        <v>0</v>
      </c>
      <c r="M17" s="9">
        <v>34.65</v>
      </c>
      <c r="N17" s="9">
        <v>0</v>
      </c>
      <c r="O17" s="9">
        <v>0</v>
      </c>
      <c r="P17" s="10">
        <f t="shared" ref="P17:P26" si="4">K17+N17+O17</f>
        <v>34.65</v>
      </c>
      <c r="Q17" s="9">
        <f t="shared" ref="Q17:Q26" si="5">R17+S17</f>
        <v>15</v>
      </c>
      <c r="R17" s="9">
        <v>0</v>
      </c>
      <c r="S17" s="9">
        <v>15</v>
      </c>
      <c r="T17" s="9">
        <v>0</v>
      </c>
      <c r="U17" s="9">
        <v>0</v>
      </c>
      <c r="V17" s="9">
        <f t="shared" ref="V17:V26" si="6">Q17+T17+U17</f>
        <v>15</v>
      </c>
      <c r="W17" s="5" t="s">
        <v>41</v>
      </c>
      <c r="X17" s="11" t="s">
        <v>42</v>
      </c>
      <c r="Y17" s="7">
        <v>4128001</v>
      </c>
      <c r="Z17" s="12">
        <f t="shared" ref="Z17:Z26" si="7">AA17+AB17</f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f t="shared" ref="AE17:AE26" si="8">Z17+AC17+AD17</f>
        <v>0</v>
      </c>
      <c r="AF17" s="9">
        <f t="shared" ref="AF17:AF26" si="9">AG17+AH17</f>
        <v>0</v>
      </c>
      <c r="AG17" s="9">
        <v>0</v>
      </c>
      <c r="AH17" s="9">
        <v>0</v>
      </c>
      <c r="AI17" s="9">
        <v>0</v>
      </c>
      <c r="AJ17" s="9">
        <v>0</v>
      </c>
      <c r="AK17" s="10">
        <f t="shared" ref="AK17:AK26" si="10">AF17+AI17+AJ17</f>
        <v>0</v>
      </c>
      <c r="AL17" s="9">
        <f t="shared" ref="AL17:AL19" si="11">AM17+AN17</f>
        <v>0</v>
      </c>
      <c r="AM17" s="9">
        <v>0</v>
      </c>
      <c r="AN17" s="9">
        <v>0</v>
      </c>
      <c r="AO17" s="9">
        <v>0</v>
      </c>
      <c r="AP17" s="9">
        <v>0</v>
      </c>
      <c r="AQ17" s="10">
        <f t="shared" ref="AQ17:AQ19" si="12">AL17+AO17+AP17</f>
        <v>0</v>
      </c>
    </row>
    <row r="18" spans="1:43" ht="75" x14ac:dyDescent="0.25">
      <c r="A18" s="5" t="s">
        <v>43</v>
      </c>
      <c r="B18" s="6" t="s">
        <v>44</v>
      </c>
      <c r="C18" s="7"/>
      <c r="D18" s="8">
        <f t="shared" si="0"/>
        <v>60</v>
      </c>
      <c r="E18" s="9">
        <f t="shared" si="1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2"/>
        <v>0</v>
      </c>
      <c r="K18" s="9">
        <f t="shared" si="3"/>
        <v>40</v>
      </c>
      <c r="L18" s="9">
        <v>0</v>
      </c>
      <c r="M18" s="9">
        <v>40</v>
      </c>
      <c r="N18" s="9">
        <v>0</v>
      </c>
      <c r="O18" s="9">
        <v>0</v>
      </c>
      <c r="P18" s="10">
        <f t="shared" si="4"/>
        <v>40</v>
      </c>
      <c r="Q18" s="9">
        <f t="shared" si="5"/>
        <v>20</v>
      </c>
      <c r="R18" s="9">
        <v>0</v>
      </c>
      <c r="S18" s="9">
        <v>20</v>
      </c>
      <c r="T18" s="9">
        <v>0</v>
      </c>
      <c r="U18" s="9">
        <v>0</v>
      </c>
      <c r="V18" s="9">
        <f t="shared" si="6"/>
        <v>20</v>
      </c>
      <c r="W18" s="5" t="s">
        <v>43</v>
      </c>
      <c r="X18" s="11" t="s">
        <v>44</v>
      </c>
      <c r="Y18" s="7"/>
      <c r="Z18" s="12">
        <f t="shared" si="7"/>
        <v>0</v>
      </c>
      <c r="AA18" s="12"/>
      <c r="AB18" s="12">
        <v>0</v>
      </c>
      <c r="AC18" s="12"/>
      <c r="AD18" s="12"/>
      <c r="AE18" s="12">
        <f t="shared" si="8"/>
        <v>0</v>
      </c>
      <c r="AF18" s="9">
        <f t="shared" si="9"/>
        <v>0</v>
      </c>
      <c r="AG18" s="9"/>
      <c r="AH18" s="9">
        <v>0</v>
      </c>
      <c r="AI18" s="9"/>
      <c r="AJ18" s="9"/>
      <c r="AK18" s="10">
        <f t="shared" si="10"/>
        <v>0</v>
      </c>
      <c r="AL18" s="9">
        <f t="shared" si="11"/>
        <v>0</v>
      </c>
      <c r="AM18" s="9"/>
      <c r="AN18" s="9">
        <v>0</v>
      </c>
      <c r="AO18" s="9"/>
      <c r="AP18" s="9"/>
      <c r="AQ18" s="10">
        <f t="shared" si="12"/>
        <v>0</v>
      </c>
    </row>
    <row r="19" spans="1:43" ht="120" x14ac:dyDescent="0.25">
      <c r="A19" s="5" t="s">
        <v>45</v>
      </c>
      <c r="B19" s="6" t="s">
        <v>46</v>
      </c>
      <c r="C19" s="7">
        <v>41274120</v>
      </c>
      <c r="D19" s="8">
        <f t="shared" si="0"/>
        <v>276.98</v>
      </c>
      <c r="E19" s="9">
        <f t="shared" si="1"/>
        <v>55.3</v>
      </c>
      <c r="F19" s="9">
        <v>0</v>
      </c>
      <c r="G19" s="9">
        <v>55.3</v>
      </c>
      <c r="H19" s="9">
        <v>0</v>
      </c>
      <c r="I19" s="9">
        <v>0</v>
      </c>
      <c r="J19" s="9">
        <f t="shared" si="2"/>
        <v>55.3</v>
      </c>
      <c r="K19" s="9">
        <f t="shared" si="3"/>
        <v>55.3</v>
      </c>
      <c r="L19" s="9">
        <v>0</v>
      </c>
      <c r="M19" s="9">
        <v>55.3</v>
      </c>
      <c r="N19" s="9">
        <v>0</v>
      </c>
      <c r="O19" s="9">
        <v>0</v>
      </c>
      <c r="P19" s="10">
        <f t="shared" si="4"/>
        <v>55.3</v>
      </c>
      <c r="Q19" s="9">
        <f t="shared" si="5"/>
        <v>0</v>
      </c>
      <c r="R19" s="9">
        <v>0</v>
      </c>
      <c r="S19" s="9">
        <v>0</v>
      </c>
      <c r="T19" s="9">
        <v>0</v>
      </c>
      <c r="U19" s="9">
        <v>166.38</v>
      </c>
      <c r="V19" s="9">
        <f t="shared" si="6"/>
        <v>166.38</v>
      </c>
      <c r="W19" s="5" t="s">
        <v>45</v>
      </c>
      <c r="X19" s="11" t="s">
        <v>46</v>
      </c>
      <c r="Y19" s="7">
        <v>41274120</v>
      </c>
      <c r="Z19" s="12">
        <f t="shared" si="7"/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f t="shared" si="8"/>
        <v>0</v>
      </c>
      <c r="AF19" s="9">
        <f t="shared" si="9"/>
        <v>0</v>
      </c>
      <c r="AG19" s="9">
        <v>0</v>
      </c>
      <c r="AH19" s="9">
        <v>0</v>
      </c>
      <c r="AI19" s="9">
        <v>0</v>
      </c>
      <c r="AJ19" s="9">
        <v>0</v>
      </c>
      <c r="AK19" s="10">
        <f t="shared" si="10"/>
        <v>0</v>
      </c>
      <c r="AL19" s="9">
        <f t="shared" si="11"/>
        <v>0</v>
      </c>
      <c r="AM19" s="9">
        <v>0</v>
      </c>
      <c r="AN19" s="9">
        <v>0</v>
      </c>
      <c r="AO19" s="9">
        <v>0</v>
      </c>
      <c r="AP19" s="9">
        <v>0</v>
      </c>
      <c r="AQ19" s="10">
        <f t="shared" si="12"/>
        <v>0</v>
      </c>
    </row>
    <row r="20" spans="1:43" ht="120" x14ac:dyDescent="0.25">
      <c r="A20" s="5" t="s">
        <v>47</v>
      </c>
      <c r="B20" s="6" t="s">
        <v>48</v>
      </c>
      <c r="C20" s="7" t="s">
        <v>49</v>
      </c>
      <c r="D20" s="8">
        <f t="shared" si="0"/>
        <v>8.32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10">
        <v>0</v>
      </c>
      <c r="Q20" s="9">
        <f t="shared" si="5"/>
        <v>8.32</v>
      </c>
      <c r="R20" s="9">
        <v>0</v>
      </c>
      <c r="S20" s="9">
        <v>8.32</v>
      </c>
      <c r="T20" s="9">
        <v>0</v>
      </c>
      <c r="U20" s="9">
        <v>0</v>
      </c>
      <c r="V20" s="9">
        <f t="shared" si="6"/>
        <v>8.32</v>
      </c>
      <c r="W20" s="5" t="s">
        <v>47</v>
      </c>
      <c r="X20" s="11" t="s">
        <v>48</v>
      </c>
      <c r="Y20" s="7" t="s">
        <v>49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10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10">
        <v>0</v>
      </c>
    </row>
    <row r="21" spans="1:43" ht="105" x14ac:dyDescent="0.25">
      <c r="A21" s="5" t="s">
        <v>50</v>
      </c>
      <c r="B21" s="6" t="s">
        <v>51</v>
      </c>
      <c r="C21" s="7">
        <v>4128001</v>
      </c>
      <c r="D21" s="8">
        <f t="shared" si="0"/>
        <v>30</v>
      </c>
      <c r="E21" s="9">
        <f t="shared" si="1"/>
        <v>10</v>
      </c>
      <c r="F21" s="9">
        <v>0</v>
      </c>
      <c r="G21" s="9">
        <v>10</v>
      </c>
      <c r="H21" s="9">
        <v>0</v>
      </c>
      <c r="I21" s="9">
        <v>0</v>
      </c>
      <c r="J21" s="9">
        <f t="shared" si="2"/>
        <v>10</v>
      </c>
      <c r="K21" s="9">
        <f t="shared" si="3"/>
        <v>10</v>
      </c>
      <c r="L21" s="9">
        <v>0</v>
      </c>
      <c r="M21" s="9">
        <v>10</v>
      </c>
      <c r="N21" s="9">
        <v>0</v>
      </c>
      <c r="O21" s="9">
        <v>0</v>
      </c>
      <c r="P21" s="10">
        <f t="shared" si="4"/>
        <v>10</v>
      </c>
      <c r="Q21" s="9">
        <f t="shared" si="5"/>
        <v>10</v>
      </c>
      <c r="R21" s="9">
        <v>0</v>
      </c>
      <c r="S21" s="9">
        <v>10</v>
      </c>
      <c r="T21" s="9">
        <v>0</v>
      </c>
      <c r="U21" s="9">
        <v>0</v>
      </c>
      <c r="V21" s="9">
        <f t="shared" si="6"/>
        <v>10</v>
      </c>
      <c r="W21" s="5" t="s">
        <v>50</v>
      </c>
      <c r="X21" s="11" t="s">
        <v>51</v>
      </c>
      <c r="Y21" s="7">
        <v>4128001</v>
      </c>
      <c r="Z21" s="12">
        <f t="shared" si="7"/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f t="shared" si="8"/>
        <v>0</v>
      </c>
      <c r="AF21" s="9">
        <f t="shared" si="9"/>
        <v>0</v>
      </c>
      <c r="AG21" s="9">
        <v>0</v>
      </c>
      <c r="AH21" s="9">
        <v>0</v>
      </c>
      <c r="AI21" s="9">
        <v>0</v>
      </c>
      <c r="AJ21" s="9">
        <v>0</v>
      </c>
      <c r="AK21" s="10">
        <f t="shared" si="10"/>
        <v>0</v>
      </c>
      <c r="AL21" s="9">
        <f t="shared" ref="AL21:AL26" si="13">AM21+AN21</f>
        <v>0</v>
      </c>
      <c r="AM21" s="9">
        <v>0</v>
      </c>
      <c r="AN21" s="9">
        <v>0</v>
      </c>
      <c r="AO21" s="9">
        <v>0</v>
      </c>
      <c r="AP21" s="9">
        <v>0</v>
      </c>
      <c r="AQ21" s="10">
        <f t="shared" ref="AQ21:AQ26" si="14">AL21+AO21+AP21</f>
        <v>0</v>
      </c>
    </row>
    <row r="22" spans="1:43" ht="90" x14ac:dyDescent="0.25">
      <c r="A22" s="5" t="s">
        <v>52</v>
      </c>
      <c r="B22" s="6" t="s">
        <v>53</v>
      </c>
      <c r="C22" s="7">
        <v>4128001</v>
      </c>
      <c r="D22" s="8">
        <f t="shared" si="0"/>
        <v>64.900000000000006</v>
      </c>
      <c r="E22" s="9">
        <f t="shared" si="1"/>
        <v>33.9</v>
      </c>
      <c r="F22" s="9">
        <v>0</v>
      </c>
      <c r="G22" s="9">
        <v>33.9</v>
      </c>
      <c r="H22" s="9">
        <v>0</v>
      </c>
      <c r="I22" s="9">
        <v>0</v>
      </c>
      <c r="J22" s="9">
        <f t="shared" si="2"/>
        <v>33.9</v>
      </c>
      <c r="K22" s="9">
        <f t="shared" si="3"/>
        <v>31</v>
      </c>
      <c r="L22" s="9">
        <v>0</v>
      </c>
      <c r="M22" s="9">
        <v>31</v>
      </c>
      <c r="N22" s="9">
        <v>0</v>
      </c>
      <c r="O22" s="9">
        <v>0</v>
      </c>
      <c r="P22" s="10">
        <f t="shared" si="4"/>
        <v>31</v>
      </c>
      <c r="Q22" s="9">
        <f t="shared" si="5"/>
        <v>0</v>
      </c>
      <c r="R22" s="9">
        <v>0</v>
      </c>
      <c r="S22" s="9">
        <v>0</v>
      </c>
      <c r="T22" s="9">
        <v>0</v>
      </c>
      <c r="U22" s="9">
        <v>0</v>
      </c>
      <c r="V22" s="9">
        <f t="shared" si="6"/>
        <v>0</v>
      </c>
      <c r="W22" s="5" t="s">
        <v>52</v>
      </c>
      <c r="X22" s="11" t="s">
        <v>53</v>
      </c>
      <c r="Y22" s="7">
        <v>4128001</v>
      </c>
      <c r="Z22" s="12">
        <f t="shared" si="7"/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f t="shared" si="8"/>
        <v>0</v>
      </c>
      <c r="AF22" s="9">
        <f t="shared" si="9"/>
        <v>0</v>
      </c>
      <c r="AG22" s="9">
        <v>0</v>
      </c>
      <c r="AH22" s="9">
        <v>0</v>
      </c>
      <c r="AI22" s="9">
        <v>0</v>
      </c>
      <c r="AJ22" s="9">
        <v>0</v>
      </c>
      <c r="AK22" s="10">
        <f t="shared" si="10"/>
        <v>0</v>
      </c>
      <c r="AL22" s="9">
        <f t="shared" si="13"/>
        <v>0</v>
      </c>
      <c r="AM22" s="9">
        <v>0</v>
      </c>
      <c r="AN22" s="9">
        <v>0</v>
      </c>
      <c r="AO22" s="9">
        <v>0</v>
      </c>
      <c r="AP22" s="9">
        <v>0</v>
      </c>
      <c r="AQ22" s="10">
        <f t="shared" si="14"/>
        <v>0</v>
      </c>
    </row>
    <row r="23" spans="1:43" ht="105" x14ac:dyDescent="0.25">
      <c r="A23" s="5" t="s">
        <v>54</v>
      </c>
      <c r="B23" s="6" t="s">
        <v>55</v>
      </c>
      <c r="C23" s="7">
        <v>4128003</v>
      </c>
      <c r="D23" s="8">
        <f t="shared" si="0"/>
        <v>18</v>
      </c>
      <c r="E23" s="9">
        <f t="shared" si="1"/>
        <v>10</v>
      </c>
      <c r="F23" s="9">
        <v>0</v>
      </c>
      <c r="G23" s="9">
        <v>10</v>
      </c>
      <c r="H23" s="9">
        <v>0</v>
      </c>
      <c r="I23" s="9">
        <v>0</v>
      </c>
      <c r="J23" s="9">
        <f t="shared" si="2"/>
        <v>10</v>
      </c>
      <c r="K23" s="9">
        <f t="shared" si="3"/>
        <v>0</v>
      </c>
      <c r="L23" s="9">
        <v>0</v>
      </c>
      <c r="M23" s="9">
        <v>0</v>
      </c>
      <c r="N23" s="9">
        <v>0</v>
      </c>
      <c r="O23" s="9">
        <v>0</v>
      </c>
      <c r="P23" s="10">
        <f t="shared" si="4"/>
        <v>0</v>
      </c>
      <c r="Q23" s="9">
        <f t="shared" si="5"/>
        <v>2</v>
      </c>
      <c r="R23" s="9">
        <v>0</v>
      </c>
      <c r="S23" s="9">
        <v>2</v>
      </c>
      <c r="T23" s="9">
        <v>0</v>
      </c>
      <c r="U23" s="9">
        <v>0</v>
      </c>
      <c r="V23" s="9">
        <f t="shared" si="6"/>
        <v>2</v>
      </c>
      <c r="W23" s="5" t="s">
        <v>54</v>
      </c>
      <c r="X23" s="11" t="s">
        <v>55</v>
      </c>
      <c r="Y23" s="7">
        <v>4128003</v>
      </c>
      <c r="Z23" s="12">
        <f t="shared" si="7"/>
        <v>2</v>
      </c>
      <c r="AA23" s="12">
        <v>0</v>
      </c>
      <c r="AB23" s="12">
        <v>2</v>
      </c>
      <c r="AC23" s="12">
        <v>0</v>
      </c>
      <c r="AD23" s="12">
        <v>0</v>
      </c>
      <c r="AE23" s="12">
        <f t="shared" si="8"/>
        <v>2</v>
      </c>
      <c r="AF23" s="9">
        <f t="shared" si="9"/>
        <v>2</v>
      </c>
      <c r="AG23" s="9">
        <v>0</v>
      </c>
      <c r="AH23" s="9">
        <v>2</v>
      </c>
      <c r="AI23" s="9">
        <v>0</v>
      </c>
      <c r="AJ23" s="9">
        <v>0</v>
      </c>
      <c r="AK23" s="10">
        <f t="shared" si="10"/>
        <v>2</v>
      </c>
      <c r="AL23" s="9">
        <f t="shared" si="13"/>
        <v>2</v>
      </c>
      <c r="AM23" s="9">
        <v>0</v>
      </c>
      <c r="AN23" s="9">
        <v>2</v>
      </c>
      <c r="AO23" s="9">
        <v>0</v>
      </c>
      <c r="AP23" s="9">
        <v>0</v>
      </c>
      <c r="AQ23" s="10">
        <f t="shared" si="14"/>
        <v>2</v>
      </c>
    </row>
    <row r="24" spans="1:43" ht="291.75" customHeight="1" x14ac:dyDescent="0.25">
      <c r="A24" s="5" t="s">
        <v>56</v>
      </c>
      <c r="B24" s="6" t="s">
        <v>57</v>
      </c>
      <c r="C24" s="7">
        <v>4128001</v>
      </c>
      <c r="D24" s="8">
        <f t="shared" si="0"/>
        <v>364.27</v>
      </c>
      <c r="E24" s="9">
        <f t="shared" si="1"/>
        <v>59.9</v>
      </c>
      <c r="F24" s="9">
        <v>0</v>
      </c>
      <c r="G24" s="9">
        <v>59.9</v>
      </c>
      <c r="H24" s="9">
        <v>0</v>
      </c>
      <c r="I24" s="9">
        <v>0</v>
      </c>
      <c r="J24" s="9">
        <f t="shared" si="2"/>
        <v>59.9</v>
      </c>
      <c r="K24" s="9">
        <f t="shared" si="3"/>
        <v>59.9</v>
      </c>
      <c r="L24" s="9">
        <v>0</v>
      </c>
      <c r="M24" s="9">
        <v>59.9</v>
      </c>
      <c r="N24" s="9">
        <v>0</v>
      </c>
      <c r="O24" s="9">
        <v>0</v>
      </c>
      <c r="P24" s="10">
        <f t="shared" si="4"/>
        <v>59.9</v>
      </c>
      <c r="Q24" s="9">
        <f t="shared" si="5"/>
        <v>148.33000000000001</v>
      </c>
      <c r="R24" s="9">
        <v>0</v>
      </c>
      <c r="S24" s="9">
        <v>148.33000000000001</v>
      </c>
      <c r="T24" s="9">
        <v>0</v>
      </c>
      <c r="U24" s="9">
        <v>0</v>
      </c>
      <c r="V24" s="9">
        <f t="shared" si="6"/>
        <v>148.33000000000001</v>
      </c>
      <c r="W24" s="5" t="s">
        <v>56</v>
      </c>
      <c r="X24" s="11" t="s">
        <v>57</v>
      </c>
      <c r="Y24" s="7">
        <v>4128001</v>
      </c>
      <c r="Z24" s="12">
        <f t="shared" si="7"/>
        <v>96.14</v>
      </c>
      <c r="AA24" s="12">
        <v>0</v>
      </c>
      <c r="AB24" s="12">
        <v>96.14</v>
      </c>
      <c r="AC24" s="12">
        <v>0</v>
      </c>
      <c r="AD24" s="12">
        <v>0</v>
      </c>
      <c r="AE24" s="12">
        <f t="shared" si="8"/>
        <v>96.14</v>
      </c>
      <c r="AF24" s="9">
        <f t="shared" si="9"/>
        <v>0</v>
      </c>
      <c r="AG24" s="9">
        <v>0</v>
      </c>
      <c r="AH24" s="9">
        <v>0</v>
      </c>
      <c r="AI24" s="9">
        <v>0</v>
      </c>
      <c r="AJ24" s="9">
        <v>0</v>
      </c>
      <c r="AK24" s="10">
        <f t="shared" si="10"/>
        <v>0</v>
      </c>
      <c r="AL24" s="9">
        <f t="shared" si="13"/>
        <v>0</v>
      </c>
      <c r="AM24" s="9">
        <v>0</v>
      </c>
      <c r="AN24" s="9">
        <v>0</v>
      </c>
      <c r="AO24" s="9">
        <v>0</v>
      </c>
      <c r="AP24" s="9">
        <v>0</v>
      </c>
      <c r="AQ24" s="10">
        <f t="shared" si="14"/>
        <v>0</v>
      </c>
    </row>
    <row r="25" spans="1:43" ht="60" x14ac:dyDescent="0.25">
      <c r="A25" s="5" t="s">
        <v>58</v>
      </c>
      <c r="B25" s="6" t="s">
        <v>59</v>
      </c>
      <c r="C25" s="7">
        <v>4128001</v>
      </c>
      <c r="D25" s="8">
        <f t="shared" si="0"/>
        <v>320</v>
      </c>
      <c r="E25" s="9">
        <f t="shared" si="1"/>
        <v>89.5</v>
      </c>
      <c r="F25" s="9">
        <v>0</v>
      </c>
      <c r="G25" s="9">
        <v>89.5</v>
      </c>
      <c r="H25" s="9">
        <v>0</v>
      </c>
      <c r="I25" s="9">
        <v>0</v>
      </c>
      <c r="J25" s="9">
        <f t="shared" si="2"/>
        <v>89.5</v>
      </c>
      <c r="K25" s="9">
        <f t="shared" si="3"/>
        <v>89.5</v>
      </c>
      <c r="L25" s="9">
        <v>0</v>
      </c>
      <c r="M25" s="9">
        <v>89.5</v>
      </c>
      <c r="N25" s="9">
        <v>0</v>
      </c>
      <c r="O25" s="9">
        <v>0</v>
      </c>
      <c r="P25" s="10">
        <f t="shared" si="4"/>
        <v>89.5</v>
      </c>
      <c r="Q25" s="9">
        <f t="shared" si="5"/>
        <v>33</v>
      </c>
      <c r="R25" s="9">
        <v>0</v>
      </c>
      <c r="S25" s="9">
        <v>33</v>
      </c>
      <c r="T25" s="9">
        <v>0</v>
      </c>
      <c r="U25" s="9">
        <v>0</v>
      </c>
      <c r="V25" s="9">
        <f t="shared" si="6"/>
        <v>33</v>
      </c>
      <c r="W25" s="5" t="s">
        <v>58</v>
      </c>
      <c r="X25" s="11" t="s">
        <v>59</v>
      </c>
      <c r="Y25" s="7">
        <v>4128001</v>
      </c>
      <c r="Z25" s="12">
        <f t="shared" si="7"/>
        <v>36</v>
      </c>
      <c r="AA25" s="12">
        <v>0</v>
      </c>
      <c r="AB25" s="12">
        <v>36</v>
      </c>
      <c r="AC25" s="12">
        <v>0</v>
      </c>
      <c r="AD25" s="12">
        <v>0</v>
      </c>
      <c r="AE25" s="12">
        <f t="shared" si="8"/>
        <v>36</v>
      </c>
      <c r="AF25" s="9">
        <f t="shared" si="9"/>
        <v>36</v>
      </c>
      <c r="AG25" s="9">
        <v>0</v>
      </c>
      <c r="AH25" s="9">
        <v>36</v>
      </c>
      <c r="AI25" s="9">
        <v>0</v>
      </c>
      <c r="AJ25" s="9">
        <v>0</v>
      </c>
      <c r="AK25" s="10">
        <f t="shared" si="10"/>
        <v>36</v>
      </c>
      <c r="AL25" s="9">
        <f t="shared" si="13"/>
        <v>36</v>
      </c>
      <c r="AM25" s="9">
        <v>0</v>
      </c>
      <c r="AN25" s="9">
        <v>36</v>
      </c>
      <c r="AO25" s="9">
        <v>0</v>
      </c>
      <c r="AP25" s="9">
        <v>0</v>
      </c>
      <c r="AQ25" s="10">
        <f t="shared" si="14"/>
        <v>36</v>
      </c>
    </row>
    <row r="26" spans="1:43" ht="135" x14ac:dyDescent="0.25">
      <c r="A26" s="5" t="s">
        <v>60</v>
      </c>
      <c r="B26" s="6" t="s">
        <v>61</v>
      </c>
      <c r="C26" s="7">
        <v>4128002</v>
      </c>
      <c r="D26" s="8">
        <f t="shared" si="0"/>
        <v>71</v>
      </c>
      <c r="E26" s="9">
        <f t="shared" si="1"/>
        <v>50</v>
      </c>
      <c r="F26" s="9">
        <v>0</v>
      </c>
      <c r="G26" s="9">
        <v>50</v>
      </c>
      <c r="H26" s="9">
        <v>0</v>
      </c>
      <c r="I26" s="9">
        <v>0</v>
      </c>
      <c r="J26" s="9">
        <f t="shared" si="2"/>
        <v>50</v>
      </c>
      <c r="K26" s="9">
        <f t="shared" si="3"/>
        <v>0</v>
      </c>
      <c r="L26" s="9">
        <v>0</v>
      </c>
      <c r="M26" s="9">
        <v>0</v>
      </c>
      <c r="N26" s="9">
        <v>0</v>
      </c>
      <c r="O26" s="9">
        <v>0</v>
      </c>
      <c r="P26" s="10">
        <f t="shared" si="4"/>
        <v>0</v>
      </c>
      <c r="Q26" s="9">
        <f t="shared" si="5"/>
        <v>10</v>
      </c>
      <c r="R26" s="9">
        <v>0</v>
      </c>
      <c r="S26" s="9">
        <v>10</v>
      </c>
      <c r="T26" s="9">
        <v>0</v>
      </c>
      <c r="U26" s="9">
        <v>0</v>
      </c>
      <c r="V26" s="9">
        <f t="shared" si="6"/>
        <v>10</v>
      </c>
      <c r="W26" s="5" t="s">
        <v>60</v>
      </c>
      <c r="X26" s="11" t="s">
        <v>61</v>
      </c>
      <c r="Y26" s="7">
        <v>4128002</v>
      </c>
      <c r="Z26" s="12">
        <f t="shared" si="7"/>
        <v>5</v>
      </c>
      <c r="AA26" s="12">
        <v>0</v>
      </c>
      <c r="AB26" s="12">
        <v>5</v>
      </c>
      <c r="AC26" s="12">
        <v>0</v>
      </c>
      <c r="AD26" s="12">
        <v>0</v>
      </c>
      <c r="AE26" s="12">
        <f t="shared" si="8"/>
        <v>5</v>
      </c>
      <c r="AF26" s="9">
        <f t="shared" si="9"/>
        <v>3</v>
      </c>
      <c r="AG26" s="9">
        <v>0</v>
      </c>
      <c r="AH26" s="9">
        <v>3</v>
      </c>
      <c r="AI26" s="9">
        <v>0</v>
      </c>
      <c r="AJ26" s="9">
        <v>0</v>
      </c>
      <c r="AK26" s="10">
        <f t="shared" si="10"/>
        <v>3</v>
      </c>
      <c r="AL26" s="9">
        <f t="shared" si="13"/>
        <v>3</v>
      </c>
      <c r="AM26" s="9">
        <v>0</v>
      </c>
      <c r="AN26" s="9">
        <v>3</v>
      </c>
      <c r="AO26" s="9">
        <v>0</v>
      </c>
      <c r="AP26" s="9">
        <v>0</v>
      </c>
      <c r="AQ26" s="10">
        <f t="shared" si="14"/>
        <v>3</v>
      </c>
    </row>
    <row r="27" spans="1:43" s="44" customFormat="1" x14ac:dyDescent="0.2">
      <c r="A27" s="22" t="s">
        <v>62</v>
      </c>
      <c r="B27" s="23"/>
      <c r="C27" s="23"/>
      <c r="D27" s="13">
        <f>SUM(D16:D26)</f>
        <v>1761.85</v>
      </c>
      <c r="E27" s="14">
        <f t="shared" ref="E27:AQ27" si="15">SUM(E16:E26)</f>
        <v>405.5</v>
      </c>
      <c r="F27" s="14">
        <f t="shared" si="15"/>
        <v>0</v>
      </c>
      <c r="G27" s="14">
        <f t="shared" si="15"/>
        <v>405.5</v>
      </c>
      <c r="H27" s="14">
        <f t="shared" si="15"/>
        <v>0</v>
      </c>
      <c r="I27" s="14">
        <f t="shared" si="15"/>
        <v>0</v>
      </c>
      <c r="J27" s="14">
        <f t="shared" si="15"/>
        <v>405.5</v>
      </c>
      <c r="K27" s="14">
        <f t="shared" si="15"/>
        <v>374.62</v>
      </c>
      <c r="L27" s="14">
        <f t="shared" si="15"/>
        <v>0</v>
      </c>
      <c r="M27" s="14">
        <f t="shared" si="15"/>
        <v>374.62</v>
      </c>
      <c r="N27" s="14">
        <f t="shared" si="15"/>
        <v>0</v>
      </c>
      <c r="O27" s="14">
        <f t="shared" si="15"/>
        <v>0</v>
      </c>
      <c r="P27" s="15">
        <f t="shared" si="15"/>
        <v>374.62</v>
      </c>
      <c r="Q27" s="14">
        <f>SUM(Q16:Q26)</f>
        <v>328.5</v>
      </c>
      <c r="R27" s="14">
        <f t="shared" si="15"/>
        <v>0</v>
      </c>
      <c r="S27" s="14">
        <f t="shared" si="15"/>
        <v>328.5</v>
      </c>
      <c r="T27" s="14">
        <f t="shared" si="15"/>
        <v>0</v>
      </c>
      <c r="U27" s="14">
        <f t="shared" si="15"/>
        <v>166.38</v>
      </c>
      <c r="V27" s="14">
        <f t="shared" si="15"/>
        <v>494.88</v>
      </c>
      <c r="W27" s="24" t="s">
        <v>62</v>
      </c>
      <c r="X27" s="25"/>
      <c r="Y27" s="26"/>
      <c r="Z27" s="16">
        <f t="shared" si="15"/>
        <v>227.70999999999998</v>
      </c>
      <c r="AA27" s="16">
        <f t="shared" si="15"/>
        <v>0</v>
      </c>
      <c r="AB27" s="16">
        <f t="shared" si="15"/>
        <v>227.70999999999998</v>
      </c>
      <c r="AC27" s="16">
        <f t="shared" si="15"/>
        <v>0</v>
      </c>
      <c r="AD27" s="16">
        <f t="shared" si="15"/>
        <v>0</v>
      </c>
      <c r="AE27" s="16">
        <f t="shared" si="15"/>
        <v>227.70999999999998</v>
      </c>
      <c r="AF27" s="14">
        <f t="shared" si="15"/>
        <v>129.57</v>
      </c>
      <c r="AG27" s="14">
        <f t="shared" si="15"/>
        <v>0</v>
      </c>
      <c r="AH27" s="14">
        <f t="shared" si="15"/>
        <v>129.57</v>
      </c>
      <c r="AI27" s="14">
        <f t="shared" si="15"/>
        <v>0</v>
      </c>
      <c r="AJ27" s="14">
        <f t="shared" si="15"/>
        <v>0</v>
      </c>
      <c r="AK27" s="15">
        <f t="shared" si="15"/>
        <v>129.57</v>
      </c>
      <c r="AL27" s="14">
        <f t="shared" si="15"/>
        <v>129.57</v>
      </c>
      <c r="AM27" s="14">
        <f t="shared" si="15"/>
        <v>0</v>
      </c>
      <c r="AN27" s="14">
        <f t="shared" si="15"/>
        <v>129.57</v>
      </c>
      <c r="AO27" s="14">
        <f t="shared" si="15"/>
        <v>0</v>
      </c>
      <c r="AP27" s="14">
        <f t="shared" si="15"/>
        <v>0</v>
      </c>
      <c r="AQ27" s="15">
        <f t="shared" si="15"/>
        <v>129.57</v>
      </c>
    </row>
    <row r="28" spans="1:43" x14ac:dyDescent="0.25">
      <c r="B28" s="45"/>
      <c r="X28" s="45" t="s">
        <v>63</v>
      </c>
    </row>
    <row r="29" spans="1:43" x14ac:dyDescent="0.25">
      <c r="B29" s="45"/>
      <c r="X29" s="45" t="s">
        <v>64</v>
      </c>
    </row>
    <row r="30" spans="1:43" x14ac:dyDescent="0.25">
      <c r="B30" s="45"/>
      <c r="X30" s="45" t="s">
        <v>65</v>
      </c>
    </row>
    <row r="31" spans="1:43" x14ac:dyDescent="0.25">
      <c r="B31" s="45"/>
      <c r="X31" s="45" t="s">
        <v>66</v>
      </c>
    </row>
  </sheetData>
  <mergeCells count="87">
    <mergeCell ref="O1:V1"/>
    <mergeCell ref="A2:V2"/>
    <mergeCell ref="W2:AQ2"/>
    <mergeCell ref="A3:A13"/>
    <mergeCell ref="B3:B13"/>
    <mergeCell ref="C3:C13"/>
    <mergeCell ref="D3:D11"/>
    <mergeCell ref="E3:J5"/>
    <mergeCell ref="K3:P5"/>
    <mergeCell ref="Q3:V5"/>
    <mergeCell ref="AF7:AK7"/>
    <mergeCell ref="AL7:AQ7"/>
    <mergeCell ref="E6:J6"/>
    <mergeCell ref="K6:P6"/>
    <mergeCell ref="Q6:V6"/>
    <mergeCell ref="Z6:AE6"/>
    <mergeCell ref="AF6:AK6"/>
    <mergeCell ref="AL6:AQ6"/>
    <mergeCell ref="W3:W13"/>
    <mergeCell ref="X3:X13"/>
    <mergeCell ref="Y3:Y13"/>
    <mergeCell ref="Z3:AE5"/>
    <mergeCell ref="AF3:AK5"/>
    <mergeCell ref="AL3:AQ5"/>
    <mergeCell ref="Z8:AB10"/>
    <mergeCell ref="AC8:AC13"/>
    <mergeCell ref="N8:N13"/>
    <mergeCell ref="E7:J7"/>
    <mergeCell ref="K7:P7"/>
    <mergeCell ref="Q7:V7"/>
    <mergeCell ref="Z7:AE7"/>
    <mergeCell ref="AD8:AD13"/>
    <mergeCell ref="AE8:AE11"/>
    <mergeCell ref="E8:G10"/>
    <mergeCell ref="H8:H13"/>
    <mergeCell ref="I8:I13"/>
    <mergeCell ref="J8:J11"/>
    <mergeCell ref="K8:M10"/>
    <mergeCell ref="V8:V11"/>
    <mergeCell ref="P12:P13"/>
    <mergeCell ref="R12:R13"/>
    <mergeCell ref="S12:S13"/>
    <mergeCell ref="V12:V13"/>
    <mergeCell ref="O8:O13"/>
    <mergeCell ref="P8:P11"/>
    <mergeCell ref="Q8:S10"/>
    <mergeCell ref="T8:T13"/>
    <mergeCell ref="U8:U13"/>
    <mergeCell ref="AK8:AK11"/>
    <mergeCell ref="AL8:AN10"/>
    <mergeCell ref="AO8:AO13"/>
    <mergeCell ref="AF11:AF13"/>
    <mergeCell ref="AG11:AH11"/>
    <mergeCell ref="AL11:AL13"/>
    <mergeCell ref="AM11:AN11"/>
    <mergeCell ref="A27:C27"/>
    <mergeCell ref="W27:Y27"/>
    <mergeCell ref="AA12:AA13"/>
    <mergeCell ref="AB12:AB13"/>
    <mergeCell ref="AE12:AE13"/>
    <mergeCell ref="D12:D13"/>
    <mergeCell ref="F12:F13"/>
    <mergeCell ref="G12:G13"/>
    <mergeCell ref="J12:J13"/>
    <mergeCell ref="L12:L13"/>
    <mergeCell ref="M12:M13"/>
    <mergeCell ref="E11:E13"/>
    <mergeCell ref="F11:G11"/>
    <mergeCell ref="K11:K13"/>
    <mergeCell ref="L11:M11"/>
    <mergeCell ref="Q11:Q13"/>
    <mergeCell ref="AM12:AM13"/>
    <mergeCell ref="AN12:AN13"/>
    <mergeCell ref="AQ12:AQ13"/>
    <mergeCell ref="B15:V15"/>
    <mergeCell ref="X15:AQ15"/>
    <mergeCell ref="AG12:AG13"/>
    <mergeCell ref="AH12:AH13"/>
    <mergeCell ref="AK12:AK13"/>
    <mergeCell ref="AP8:AP13"/>
    <mergeCell ref="AQ8:AQ11"/>
    <mergeCell ref="R11:S11"/>
    <mergeCell ref="Z11:Z13"/>
    <mergeCell ref="AA11:AB11"/>
    <mergeCell ref="AF8:AH10"/>
    <mergeCell ref="AI8:AI13"/>
    <mergeCell ref="AJ8:AJ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LORCA</dc:creator>
  <cp:lastModifiedBy>LORCA</cp:lastModifiedBy>
  <dcterms:created xsi:type="dcterms:W3CDTF">2016-11-11T02:35:37Z</dcterms:created>
  <dcterms:modified xsi:type="dcterms:W3CDTF">2016-11-11T08:48:55Z</dcterms:modified>
</cp:coreProperties>
</file>