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4" sheetId="4" r:id="rId1"/>
  </sheets>
  <definedNames>
    <definedName name="_xlnm.Print_Area" localSheetId="0">ПП4!$A$1:$AL$33</definedName>
  </definedNames>
  <calcPr calcId="125725"/>
</workbook>
</file>

<file path=xl/calcChain.xml><?xml version="1.0" encoding="utf-8"?>
<calcChain xmlns="http://schemas.openxmlformats.org/spreadsheetml/2006/main">
  <c r="W18" i="4"/>
  <c r="Y28"/>
  <c r="X28"/>
  <c r="V28"/>
  <c r="U26"/>
  <c r="U27"/>
  <c r="Z27" s="1"/>
  <c r="W28" l="1"/>
  <c r="AK28"/>
  <c r="AL27"/>
  <c r="AJ28"/>
  <c r="AI28"/>
  <c r="AH28"/>
  <c r="AE28"/>
  <c r="AD28"/>
  <c r="AC28"/>
  <c r="AB28"/>
  <c r="P28"/>
  <c r="O28"/>
  <c r="N28"/>
  <c r="M28"/>
  <c r="J28"/>
  <c r="I28"/>
  <c r="H28"/>
  <c r="G28"/>
  <c r="AL26"/>
  <c r="AF26"/>
  <c r="Z26"/>
  <c r="L26"/>
  <c r="Q26" s="1"/>
  <c r="F26"/>
  <c r="K26" s="1"/>
  <c r="AG25"/>
  <c r="AL25" s="1"/>
  <c r="AA25"/>
  <c r="AF25" s="1"/>
  <c r="U25"/>
  <c r="Z25" s="1"/>
  <c r="L25"/>
  <c r="Q25" s="1"/>
  <c r="F25"/>
  <c r="K25" s="1"/>
  <c r="AG24"/>
  <c r="AL24" s="1"/>
  <c r="AA24"/>
  <c r="AF24" s="1"/>
  <c r="U24"/>
  <c r="L24"/>
  <c r="Q24" s="1"/>
  <c r="F24"/>
  <c r="K24" s="1"/>
  <c r="AG23"/>
  <c r="AL23" s="1"/>
  <c r="AA23"/>
  <c r="AF23" s="1"/>
  <c r="U23"/>
  <c r="Z23" s="1"/>
  <c r="L23"/>
  <c r="Q23" s="1"/>
  <c r="F23"/>
  <c r="K23" s="1"/>
  <c r="AG22"/>
  <c r="AL22" s="1"/>
  <c r="AA22"/>
  <c r="AF22" s="1"/>
  <c r="U22"/>
  <c r="Z22" s="1"/>
  <c r="L22"/>
  <c r="Q22" s="1"/>
  <c r="F22"/>
  <c r="K22" s="1"/>
  <c r="AG21"/>
  <c r="AL21" s="1"/>
  <c r="AA21"/>
  <c r="AF21" s="1"/>
  <c r="U21"/>
  <c r="Z21" s="1"/>
  <c r="L21"/>
  <c r="Q21" s="1"/>
  <c r="F21"/>
  <c r="K21" s="1"/>
  <c r="AG20"/>
  <c r="AL20" s="1"/>
  <c r="AA20"/>
  <c r="AF20" s="1"/>
  <c r="U20"/>
  <c r="Z20" s="1"/>
  <c r="L20"/>
  <c r="Q20" s="1"/>
  <c r="F20"/>
  <c r="K20" s="1"/>
  <c r="AG19"/>
  <c r="AL19" s="1"/>
  <c r="AA19"/>
  <c r="AF19" s="1"/>
  <c r="U19"/>
  <c r="L19"/>
  <c r="Q19" s="1"/>
  <c r="F19"/>
  <c r="AG18"/>
  <c r="AL18" s="1"/>
  <c r="AA18"/>
  <c r="U18"/>
  <c r="Z18" s="1"/>
  <c r="L18"/>
  <c r="F18"/>
  <c r="K18" s="1"/>
  <c r="Z24" l="1"/>
  <c r="U28"/>
  <c r="L28"/>
  <c r="AA28"/>
  <c r="AG28"/>
  <c r="E24"/>
  <c r="E26"/>
  <c r="F28"/>
  <c r="E21"/>
  <c r="E23"/>
  <c r="E20"/>
  <c r="E22"/>
  <c r="E25"/>
  <c r="Q18"/>
  <c r="Q28" s="1"/>
  <c r="AF18"/>
  <c r="AF28" s="1"/>
  <c r="K19"/>
  <c r="Z19"/>
  <c r="Z28" s="1"/>
  <c r="AL28"/>
  <c r="E19" l="1"/>
  <c r="E18"/>
  <c r="K28"/>
  <c r="E28" l="1"/>
</calcChain>
</file>

<file path=xl/sharedStrings.xml><?xml version="1.0" encoding="utf-8"?>
<sst xmlns="http://schemas.openxmlformats.org/spreadsheetml/2006/main" count="124" uniqueCount="68">
  <si>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</si>
  <si>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</si>
  <si>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</si>
  <si>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</si>
  <si>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</si>
  <si>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</si>
  <si>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</si>
  <si>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</si>
  <si>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</si>
  <si>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</si>
  <si>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</si>
  <si>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</si>
  <si>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</si>
  <si>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</si>
  <si>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</si>
  <si>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</si>
  <si>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</si>
  <si>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</si>
  <si>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</si>
  <si>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</si>
  <si>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</si>
  <si>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</si>
  <si>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</si>
  <si>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</si>
  <si>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</si>
  <si>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</si>
  <si>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</si>
  <si>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</si>
  <si>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</si>
  <si>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</si>
  <si>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</si>
  <si>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</si>
  <si>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</si>
  <si>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</si>
  <si>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</si>
  <si>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</si>
  <si>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</si>
  <si>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</si>
  <si>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</si>
  <si>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</si>
  <si>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</si>
  <si>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</si>
  <si>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</si>
  <si>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</si>
  <si>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</si>
  <si>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</si>
  <si>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1.9</t>
  </si>
  <si>
    <t>1.10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</si>
  <si>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</si>
  <si>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Ремонт дорог со щебеночным покрытием с добавлением щебня и камня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</si>
  <si>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</si>
  <si>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Очистка территории и устройство дорожного земляного полотна в п. Таежный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</si>
  <si>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</si>
  <si>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</si>
  <si>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</si>
  <si>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</si>
  <si>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Приложение 1 к подпрограмме Таежнинского сельсовета "Развитие транспортной системы  МО Таежнинский сельсовет"                           на 2014-2018 годы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</si>
  <si>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</si>
  <si>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</si>
  <si>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t>Таежнинского сельсовета от "__" _______ 2016г. №___</t>
  </si>
  <si>
    <t>41400S3930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</si>
  <si>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</si>
  <si>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для полного отражения объемов финансирования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</si>
  <si>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«Развитие транспортной системы МО Таежнинский сельсовет от чрезвычайных ситуаций»</t>
    </r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</si>
  <si>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</t>
  </si>
  <si>
    <t>Субсидия на содержание и ремонт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</si>
  <si>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Приложение 4 к постановлению Администрации</t>
  </si>
  <si>
    <t>Итого финансирование 2018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</si>
</sst>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vertical="top"/>
    </xf>
    <xf numFmtId="2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Font="1" applyFill="1" applyAlignment="1">
      <alignment horizontal="right" vertical="center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4" xfId="0" applyFont="1" applyBorder="1" applyAlignment="1">
      <alignment vertical="top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top"/>
    </xf>
    <xf numFmtId="0" fontId="1" fillId="0" borderId="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2"/>
  <sheetViews>
    <sheetView tabSelected="1" view="pageBreakPreview" zoomScale="85" zoomScaleNormal="100" zoomScaleSheetLayoutView="85" workbookViewId="0">
      <selection activeCell="B26" sqref="B26"/>
    </sheetView>
  </sheetViews>
  <sheetFormatPr defaultRowHeight="15"/>
  <cols>
    <col min="1" max="1" width="6.5703125" style="4" customWidth="1"/>
    <col min="2" max="2" width="31.5703125" style="4" customWidth="1"/>
    <col min="3" max="3" width="12.85546875" style="4" customWidth="1"/>
    <col min="4" max="4" width="3.140625" style="4" customWidth="1"/>
    <col min="5" max="5" width="12.7109375" style="4" customWidth="1"/>
    <col min="6" max="6" width="9.140625" style="4"/>
    <col min="7" max="7" width="6" style="4" customWidth="1"/>
    <col min="8" max="8" width="9.140625" style="4"/>
    <col min="9" max="9" width="6.140625" style="4" customWidth="1"/>
    <col min="10" max="10" width="7.42578125" style="4" customWidth="1"/>
    <col min="11" max="11" width="9.85546875" style="4" customWidth="1"/>
    <col min="12" max="12" width="9.140625" style="4"/>
    <col min="13" max="13" width="5.140625" style="4" customWidth="1"/>
    <col min="14" max="14" width="9.140625" style="4"/>
    <col min="15" max="15" width="5.28515625" style="4" customWidth="1"/>
    <col min="16" max="16" width="8.140625" style="4" customWidth="1"/>
    <col min="17" max="17" width="9.85546875" style="4" customWidth="1"/>
    <col min="18" max="18" width="6.140625" style="4" customWidth="1"/>
    <col min="19" max="19" width="19.28515625" style="4" customWidth="1"/>
    <col min="20" max="20" width="13.85546875" style="4" customWidth="1"/>
    <col min="21" max="21" width="9.140625" style="5"/>
    <col min="22" max="22" width="5.7109375" style="5" customWidth="1"/>
    <col min="23" max="23" width="9.140625" style="5"/>
    <col min="24" max="24" width="5.140625" style="5" customWidth="1"/>
    <col min="25" max="25" width="8.42578125" style="5" customWidth="1"/>
    <col min="26" max="26" width="9.140625" style="6" customWidth="1"/>
    <col min="27" max="27" width="9.140625" style="4"/>
    <col min="28" max="28" width="5.85546875" style="4" customWidth="1"/>
    <col min="29" max="29" width="9.140625" style="4"/>
    <col min="30" max="30" width="5.140625" style="4" customWidth="1"/>
    <col min="31" max="31" width="6.140625" style="4" customWidth="1"/>
    <col min="32" max="32" width="9.5703125" style="4" customWidth="1"/>
    <col min="33" max="33" width="9.140625" style="4"/>
    <col min="34" max="34" width="5.5703125" style="4" customWidth="1"/>
    <col min="35" max="35" width="9.140625" style="4"/>
    <col min="36" max="37" width="5.42578125" style="4" customWidth="1"/>
    <col min="38" max="16384" width="9.140625" style="4"/>
  </cols>
  <sheetData>
    <row r="1" spans="1:41" s="3" customFormat="1">
      <c r="F1" s="34" t="s">
        <v>66</v>
      </c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24"/>
      <c r="S1" s="24"/>
      <c r="T1" s="24"/>
      <c r="U1" s="4"/>
      <c r="V1" s="4"/>
      <c r="W1" s="4"/>
      <c r="X1" s="4"/>
      <c r="Y1" s="4"/>
      <c r="Z1" s="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41" s="3" customFormat="1" ht="39.75" customHeight="1">
      <c r="F2" s="35" t="s">
        <v>59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25"/>
      <c r="S2" s="25"/>
      <c r="T2" s="25"/>
      <c r="U2" s="4"/>
      <c r="V2" s="4"/>
      <c r="W2" s="4"/>
      <c r="X2" s="4"/>
      <c r="Y2" s="4"/>
      <c r="Z2" s="4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</row>
    <row r="3" spans="1:41" ht="63" customHeight="1">
      <c r="E3" s="10"/>
      <c r="F3" s="26"/>
      <c r="G3" s="26"/>
      <c r="H3" s="26"/>
      <c r="I3" s="26"/>
      <c r="J3" s="26"/>
      <c r="K3" s="51" t="s">
        <v>56</v>
      </c>
      <c r="L3" s="51"/>
      <c r="M3" s="51"/>
      <c r="N3" s="51"/>
      <c r="O3" s="51"/>
      <c r="P3" s="51"/>
      <c r="Q3" s="51"/>
      <c r="R3" s="18"/>
      <c r="S3" s="18"/>
      <c r="T3" s="18"/>
      <c r="U3" s="4"/>
      <c r="V3" s="4"/>
      <c r="W3" s="4"/>
      <c r="X3" s="4"/>
      <c r="Y3" s="4"/>
      <c r="Z3" s="4"/>
      <c r="AA3" s="26"/>
      <c r="AB3" s="26"/>
      <c r="AC3" s="26"/>
      <c r="AD3" s="26"/>
      <c r="AE3" s="26"/>
      <c r="AF3" s="51"/>
      <c r="AG3" s="51"/>
      <c r="AH3" s="51"/>
      <c r="AI3" s="51"/>
      <c r="AJ3" s="51"/>
      <c r="AK3" s="51"/>
      <c r="AL3" s="51"/>
      <c r="AM3" s="11"/>
      <c r="AN3" s="11"/>
      <c r="AO3" s="11"/>
    </row>
    <row r="4" spans="1:41">
      <c r="A4" s="57" t="s">
        <v>45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 t="s">
        <v>45</v>
      </c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41">
      <c r="A5" s="42" t="s">
        <v>0</v>
      </c>
      <c r="B5" s="42" t="s">
        <v>1</v>
      </c>
      <c r="C5" s="42" t="s">
        <v>2</v>
      </c>
      <c r="D5" s="52" t="s">
        <v>3</v>
      </c>
      <c r="E5" s="42" t="s">
        <v>22</v>
      </c>
      <c r="F5" s="42" t="s">
        <v>4</v>
      </c>
      <c r="G5" s="42"/>
      <c r="H5" s="42"/>
      <c r="I5" s="42"/>
      <c r="J5" s="42"/>
      <c r="K5" s="42"/>
      <c r="L5" s="42" t="s">
        <v>5</v>
      </c>
      <c r="M5" s="42"/>
      <c r="N5" s="42"/>
      <c r="O5" s="42"/>
      <c r="P5" s="42"/>
      <c r="Q5" s="42"/>
      <c r="R5" s="42" t="s">
        <v>0</v>
      </c>
      <c r="S5" s="42" t="s">
        <v>1</v>
      </c>
      <c r="T5" s="42" t="s">
        <v>2</v>
      </c>
      <c r="U5" s="46" t="s">
        <v>6</v>
      </c>
      <c r="V5" s="46"/>
      <c r="W5" s="46"/>
      <c r="X5" s="46"/>
      <c r="Y5" s="46"/>
      <c r="Z5" s="46"/>
      <c r="AA5" s="42" t="s">
        <v>7</v>
      </c>
      <c r="AB5" s="42"/>
      <c r="AC5" s="42"/>
      <c r="AD5" s="42"/>
      <c r="AE5" s="42"/>
      <c r="AF5" s="42"/>
      <c r="AG5" s="42" t="s">
        <v>43</v>
      </c>
      <c r="AH5" s="42"/>
      <c r="AI5" s="42"/>
      <c r="AJ5" s="42"/>
      <c r="AK5" s="42"/>
      <c r="AL5" s="42"/>
    </row>
    <row r="6" spans="1:41">
      <c r="A6" s="39"/>
      <c r="B6" s="39"/>
      <c r="C6" s="39"/>
      <c r="D6" s="53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43"/>
      <c r="V6" s="43"/>
      <c r="W6" s="43"/>
      <c r="X6" s="43"/>
      <c r="Y6" s="43"/>
      <c r="Z6" s="43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</row>
    <row r="7" spans="1:41">
      <c r="A7" s="39"/>
      <c r="B7" s="39"/>
      <c r="C7" s="39"/>
      <c r="D7" s="53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3"/>
      <c r="V7" s="43"/>
      <c r="W7" s="43"/>
      <c r="X7" s="43"/>
      <c r="Y7" s="43"/>
      <c r="Z7" s="43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</row>
    <row r="8" spans="1:41">
      <c r="A8" s="39"/>
      <c r="B8" s="39"/>
      <c r="C8" s="39"/>
      <c r="D8" s="53"/>
      <c r="E8" s="39"/>
      <c r="F8" s="54" t="s">
        <v>8</v>
      </c>
      <c r="G8" s="55"/>
      <c r="H8" s="55"/>
      <c r="I8" s="55"/>
      <c r="J8" s="55"/>
      <c r="K8" s="56"/>
      <c r="L8" s="39" t="s">
        <v>8</v>
      </c>
      <c r="M8" s="39"/>
      <c r="N8" s="39"/>
      <c r="O8" s="39"/>
      <c r="P8" s="39"/>
      <c r="Q8" s="39"/>
      <c r="R8" s="39"/>
      <c r="S8" s="39"/>
      <c r="T8" s="39"/>
      <c r="U8" s="43" t="s">
        <v>8</v>
      </c>
      <c r="V8" s="43"/>
      <c r="W8" s="43"/>
      <c r="X8" s="43"/>
      <c r="Y8" s="43"/>
      <c r="Z8" s="43"/>
      <c r="AA8" s="39" t="s">
        <v>8</v>
      </c>
      <c r="AB8" s="39"/>
      <c r="AC8" s="39"/>
      <c r="AD8" s="39"/>
      <c r="AE8" s="39"/>
      <c r="AF8" s="39"/>
      <c r="AG8" s="39" t="s">
        <v>8</v>
      </c>
      <c r="AH8" s="39"/>
      <c r="AI8" s="39"/>
      <c r="AJ8" s="39"/>
      <c r="AK8" s="39"/>
      <c r="AL8" s="39"/>
    </row>
    <row r="9" spans="1:41">
      <c r="A9" s="39"/>
      <c r="B9" s="39"/>
      <c r="C9" s="39"/>
      <c r="D9" s="53"/>
      <c r="E9" s="39"/>
      <c r="F9" s="54" t="s">
        <v>9</v>
      </c>
      <c r="G9" s="55"/>
      <c r="H9" s="55"/>
      <c r="I9" s="55"/>
      <c r="J9" s="55"/>
      <c r="K9" s="56"/>
      <c r="L9" s="39" t="s">
        <v>10</v>
      </c>
      <c r="M9" s="39"/>
      <c r="N9" s="39"/>
      <c r="O9" s="39"/>
      <c r="P9" s="39"/>
      <c r="Q9" s="39"/>
      <c r="R9" s="39"/>
      <c r="S9" s="39"/>
      <c r="T9" s="39"/>
      <c r="U9" s="43" t="s">
        <v>9</v>
      </c>
      <c r="V9" s="43"/>
      <c r="W9" s="43"/>
      <c r="X9" s="43"/>
      <c r="Y9" s="43"/>
      <c r="Z9" s="43"/>
      <c r="AA9" s="39" t="s">
        <v>9</v>
      </c>
      <c r="AB9" s="39"/>
      <c r="AC9" s="39"/>
      <c r="AD9" s="39"/>
      <c r="AE9" s="39"/>
      <c r="AF9" s="39"/>
      <c r="AG9" s="39" t="s">
        <v>9</v>
      </c>
      <c r="AH9" s="39"/>
      <c r="AI9" s="39"/>
      <c r="AJ9" s="39"/>
      <c r="AK9" s="39"/>
      <c r="AL9" s="39"/>
    </row>
    <row r="10" spans="1:41" ht="15" customHeight="1">
      <c r="A10" s="39"/>
      <c r="B10" s="39"/>
      <c r="C10" s="39"/>
      <c r="D10" s="53"/>
      <c r="E10" s="39"/>
      <c r="F10" s="39" t="s">
        <v>11</v>
      </c>
      <c r="G10" s="39"/>
      <c r="H10" s="39"/>
      <c r="I10" s="39" t="s">
        <v>12</v>
      </c>
      <c r="J10" s="39" t="s">
        <v>23</v>
      </c>
      <c r="K10" s="40" t="s">
        <v>33</v>
      </c>
      <c r="L10" s="39" t="s">
        <v>11</v>
      </c>
      <c r="M10" s="39"/>
      <c r="N10" s="39"/>
      <c r="O10" s="39" t="s">
        <v>12</v>
      </c>
      <c r="P10" s="40" t="s">
        <v>38</v>
      </c>
      <c r="Q10" s="40" t="s">
        <v>35</v>
      </c>
      <c r="R10" s="39"/>
      <c r="S10" s="39"/>
      <c r="T10" s="39"/>
      <c r="U10" s="43" t="s">
        <v>11</v>
      </c>
      <c r="V10" s="43"/>
      <c r="W10" s="43"/>
      <c r="X10" s="43" t="s">
        <v>12</v>
      </c>
      <c r="Y10" s="44" t="s">
        <v>39</v>
      </c>
      <c r="Z10" s="47" t="s">
        <v>36</v>
      </c>
      <c r="AA10" s="39" t="s">
        <v>11</v>
      </c>
      <c r="AB10" s="39"/>
      <c r="AC10" s="39"/>
      <c r="AD10" s="39" t="s">
        <v>12</v>
      </c>
      <c r="AE10" s="40" t="s">
        <v>34</v>
      </c>
      <c r="AF10" s="40" t="s">
        <v>37</v>
      </c>
      <c r="AG10" s="39" t="s">
        <v>11</v>
      </c>
      <c r="AH10" s="39"/>
      <c r="AI10" s="39"/>
      <c r="AJ10" s="39" t="s">
        <v>12</v>
      </c>
      <c r="AK10" s="40" t="s">
        <v>34</v>
      </c>
      <c r="AL10" s="40" t="s">
        <v>67</v>
      </c>
    </row>
    <row r="11" spans="1:41">
      <c r="A11" s="39"/>
      <c r="B11" s="39"/>
      <c r="C11" s="39"/>
      <c r="D11" s="53"/>
      <c r="E11" s="39"/>
      <c r="F11" s="39"/>
      <c r="G11" s="39"/>
      <c r="H11" s="39"/>
      <c r="I11" s="39"/>
      <c r="J11" s="39"/>
      <c r="K11" s="41"/>
      <c r="L11" s="39"/>
      <c r="M11" s="39"/>
      <c r="N11" s="39"/>
      <c r="O11" s="39"/>
      <c r="P11" s="41"/>
      <c r="Q11" s="41"/>
      <c r="R11" s="39"/>
      <c r="S11" s="39"/>
      <c r="T11" s="39"/>
      <c r="U11" s="43"/>
      <c r="V11" s="43"/>
      <c r="W11" s="43"/>
      <c r="X11" s="43"/>
      <c r="Y11" s="45"/>
      <c r="Z11" s="48"/>
      <c r="AA11" s="39"/>
      <c r="AB11" s="39"/>
      <c r="AC11" s="39"/>
      <c r="AD11" s="39"/>
      <c r="AE11" s="41"/>
      <c r="AF11" s="41"/>
      <c r="AG11" s="39"/>
      <c r="AH11" s="39"/>
      <c r="AI11" s="39"/>
      <c r="AJ11" s="39"/>
      <c r="AK11" s="41"/>
      <c r="AL11" s="41"/>
    </row>
    <row r="12" spans="1:41" ht="22.5" customHeight="1">
      <c r="A12" s="39"/>
      <c r="B12" s="39"/>
      <c r="C12" s="39"/>
      <c r="D12" s="53"/>
      <c r="E12" s="39"/>
      <c r="F12" s="39"/>
      <c r="G12" s="39"/>
      <c r="H12" s="39"/>
      <c r="I12" s="39"/>
      <c r="J12" s="39"/>
      <c r="K12" s="41"/>
      <c r="L12" s="39"/>
      <c r="M12" s="39"/>
      <c r="N12" s="39"/>
      <c r="O12" s="39"/>
      <c r="P12" s="41"/>
      <c r="Q12" s="41"/>
      <c r="R12" s="39"/>
      <c r="S12" s="39"/>
      <c r="T12" s="39"/>
      <c r="U12" s="43"/>
      <c r="V12" s="43"/>
      <c r="W12" s="43"/>
      <c r="X12" s="43"/>
      <c r="Y12" s="45"/>
      <c r="Z12" s="48"/>
      <c r="AA12" s="39"/>
      <c r="AB12" s="39"/>
      <c r="AC12" s="39"/>
      <c r="AD12" s="39"/>
      <c r="AE12" s="41"/>
      <c r="AF12" s="41"/>
      <c r="AG12" s="39"/>
      <c r="AH12" s="39"/>
      <c r="AI12" s="39"/>
      <c r="AJ12" s="39"/>
      <c r="AK12" s="41"/>
      <c r="AL12" s="41"/>
    </row>
    <row r="13" spans="1:41" ht="21" customHeight="1">
      <c r="A13" s="39"/>
      <c r="B13" s="39"/>
      <c r="C13" s="39"/>
      <c r="D13" s="53"/>
      <c r="E13" s="39"/>
      <c r="F13" s="39" t="s">
        <v>13</v>
      </c>
      <c r="G13" s="39" t="s">
        <v>14</v>
      </c>
      <c r="H13" s="39"/>
      <c r="I13" s="39"/>
      <c r="J13" s="39"/>
      <c r="K13" s="42"/>
      <c r="L13" s="39" t="s">
        <v>13</v>
      </c>
      <c r="M13" s="39" t="s">
        <v>14</v>
      </c>
      <c r="N13" s="39"/>
      <c r="O13" s="39"/>
      <c r="P13" s="41"/>
      <c r="Q13" s="42"/>
      <c r="R13" s="39"/>
      <c r="S13" s="39"/>
      <c r="T13" s="39"/>
      <c r="U13" s="43" t="s">
        <v>13</v>
      </c>
      <c r="V13" s="43" t="s">
        <v>14</v>
      </c>
      <c r="W13" s="43"/>
      <c r="X13" s="43"/>
      <c r="Y13" s="45"/>
      <c r="Z13" s="49"/>
      <c r="AA13" s="39" t="s">
        <v>13</v>
      </c>
      <c r="AB13" s="39" t="s">
        <v>14</v>
      </c>
      <c r="AC13" s="39"/>
      <c r="AD13" s="39"/>
      <c r="AE13" s="41"/>
      <c r="AF13" s="42"/>
      <c r="AG13" s="39" t="s">
        <v>13</v>
      </c>
      <c r="AH13" s="39" t="s">
        <v>14</v>
      </c>
      <c r="AI13" s="39"/>
      <c r="AJ13" s="39"/>
      <c r="AK13" s="41"/>
      <c r="AL13" s="42"/>
    </row>
    <row r="14" spans="1:41">
      <c r="A14" s="39"/>
      <c r="B14" s="39"/>
      <c r="C14" s="39"/>
      <c r="D14" s="53"/>
      <c r="E14" s="39" t="s">
        <v>15</v>
      </c>
      <c r="F14" s="39"/>
      <c r="G14" s="39" t="s">
        <v>16</v>
      </c>
      <c r="H14" s="39" t="s">
        <v>17</v>
      </c>
      <c r="I14" s="39"/>
      <c r="J14" s="39"/>
      <c r="K14" s="39" t="s">
        <v>18</v>
      </c>
      <c r="L14" s="39"/>
      <c r="M14" s="39" t="s">
        <v>16</v>
      </c>
      <c r="N14" s="39" t="s">
        <v>17</v>
      </c>
      <c r="O14" s="39"/>
      <c r="P14" s="41"/>
      <c r="Q14" s="39" t="s">
        <v>19</v>
      </c>
      <c r="R14" s="39"/>
      <c r="S14" s="39"/>
      <c r="T14" s="39"/>
      <c r="U14" s="43"/>
      <c r="V14" s="43" t="s">
        <v>16</v>
      </c>
      <c r="W14" s="43" t="s">
        <v>17</v>
      </c>
      <c r="X14" s="43"/>
      <c r="Y14" s="45"/>
      <c r="Z14" s="50" t="s">
        <v>20</v>
      </c>
      <c r="AA14" s="39"/>
      <c r="AB14" s="39" t="s">
        <v>16</v>
      </c>
      <c r="AC14" s="39" t="s">
        <v>17</v>
      </c>
      <c r="AD14" s="39"/>
      <c r="AE14" s="41"/>
      <c r="AF14" s="39" t="s">
        <v>21</v>
      </c>
      <c r="AG14" s="39"/>
      <c r="AH14" s="39" t="s">
        <v>16</v>
      </c>
      <c r="AI14" s="39" t="s">
        <v>17</v>
      </c>
      <c r="AJ14" s="39"/>
      <c r="AK14" s="41"/>
      <c r="AL14" s="39" t="s">
        <v>44</v>
      </c>
    </row>
    <row r="15" spans="1:41">
      <c r="A15" s="39"/>
      <c r="B15" s="39"/>
      <c r="C15" s="39"/>
      <c r="D15" s="53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42"/>
      <c r="Q15" s="39"/>
      <c r="R15" s="39"/>
      <c r="S15" s="39"/>
      <c r="T15" s="39"/>
      <c r="U15" s="43"/>
      <c r="V15" s="43"/>
      <c r="W15" s="43"/>
      <c r="X15" s="43"/>
      <c r="Y15" s="46"/>
      <c r="Z15" s="50"/>
      <c r="AA15" s="39"/>
      <c r="AB15" s="39"/>
      <c r="AC15" s="39"/>
      <c r="AD15" s="39"/>
      <c r="AE15" s="42"/>
      <c r="AF15" s="39"/>
      <c r="AG15" s="39"/>
      <c r="AH15" s="39"/>
      <c r="AI15" s="39"/>
      <c r="AJ15" s="39"/>
      <c r="AK15" s="42"/>
      <c r="AL15" s="39"/>
    </row>
    <row r="16" spans="1:41" s="12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</v>
      </c>
      <c r="S16" s="7">
        <v>2</v>
      </c>
      <c r="T16" s="7">
        <v>3</v>
      </c>
      <c r="U16" s="8">
        <v>18</v>
      </c>
      <c r="V16" s="8">
        <v>19</v>
      </c>
      <c r="W16" s="8">
        <v>20</v>
      </c>
      <c r="X16" s="8">
        <v>21</v>
      </c>
      <c r="Y16" s="8">
        <v>22</v>
      </c>
      <c r="Z16" s="9">
        <v>23</v>
      </c>
      <c r="AA16" s="7">
        <v>24</v>
      </c>
      <c r="AB16" s="7">
        <v>25</v>
      </c>
      <c r="AC16" s="7">
        <v>26</v>
      </c>
      <c r="AD16" s="7">
        <v>27</v>
      </c>
      <c r="AE16" s="7">
        <v>28</v>
      </c>
      <c r="AF16" s="7">
        <v>29</v>
      </c>
      <c r="AG16" s="7">
        <v>30</v>
      </c>
      <c r="AH16" s="7">
        <v>31</v>
      </c>
      <c r="AI16" s="7">
        <v>32</v>
      </c>
      <c r="AJ16" s="7">
        <v>33</v>
      </c>
      <c r="AK16" s="7">
        <v>34</v>
      </c>
      <c r="AL16" s="7">
        <v>35</v>
      </c>
    </row>
    <row r="17" spans="1:38" ht="14.25" customHeight="1">
      <c r="A17" s="13" t="s">
        <v>24</v>
      </c>
      <c r="B17" s="58" t="s">
        <v>63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8" t="s">
        <v>63</v>
      </c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27"/>
      <c r="AK17" s="27"/>
      <c r="AL17" s="28"/>
    </row>
    <row r="18" spans="1:38" ht="180" customHeight="1">
      <c r="A18" s="29" t="s">
        <v>25</v>
      </c>
      <c r="B18" s="19" t="s">
        <v>48</v>
      </c>
      <c r="C18" s="13">
        <v>4148001</v>
      </c>
      <c r="D18" s="14"/>
      <c r="E18" s="15">
        <f>K18+Q18+Z18+AF18+AL18</f>
        <v>3881.44</v>
      </c>
      <c r="F18" s="16">
        <f>G18+H18</f>
        <v>1052.4100000000001</v>
      </c>
      <c r="G18" s="16">
        <v>0</v>
      </c>
      <c r="H18" s="16">
        <v>1052.4100000000001</v>
      </c>
      <c r="I18" s="16">
        <v>0</v>
      </c>
      <c r="J18" s="16">
        <v>0</v>
      </c>
      <c r="K18" s="16">
        <f>F18+I18+J18</f>
        <v>1052.4100000000001</v>
      </c>
      <c r="L18" s="16">
        <f>M18+N18</f>
        <v>1201.51</v>
      </c>
      <c r="M18" s="16">
        <v>0</v>
      </c>
      <c r="N18" s="16">
        <v>1201.51</v>
      </c>
      <c r="O18" s="16">
        <v>0</v>
      </c>
      <c r="P18" s="16">
        <v>0</v>
      </c>
      <c r="Q18" s="16">
        <f>L18+O18+P18</f>
        <v>1201.51</v>
      </c>
      <c r="R18" s="29" t="s">
        <v>25</v>
      </c>
      <c r="S18" s="19" t="s">
        <v>64</v>
      </c>
      <c r="T18" s="13">
        <v>4148001</v>
      </c>
      <c r="U18" s="20">
        <f>V18+W18</f>
        <v>786.72</v>
      </c>
      <c r="V18" s="20">
        <v>0</v>
      </c>
      <c r="W18" s="20">
        <f>338.79+32.8+124.61-37.75+328.27</f>
        <v>786.72</v>
      </c>
      <c r="X18" s="20">
        <v>0</v>
      </c>
      <c r="Y18" s="20">
        <v>0</v>
      </c>
      <c r="Z18" s="21">
        <f>U18+X18+Y18</f>
        <v>786.72</v>
      </c>
      <c r="AA18" s="16">
        <f>AB18+AC18</f>
        <v>450.2</v>
      </c>
      <c r="AB18" s="16">
        <v>0</v>
      </c>
      <c r="AC18" s="16">
        <v>450.2</v>
      </c>
      <c r="AD18" s="16">
        <v>0</v>
      </c>
      <c r="AE18" s="16">
        <v>0</v>
      </c>
      <c r="AF18" s="16">
        <f>AA18+AD18+AE18</f>
        <v>450.2</v>
      </c>
      <c r="AG18" s="16">
        <f>AH18+AI18</f>
        <v>390.6</v>
      </c>
      <c r="AH18" s="16">
        <v>0</v>
      </c>
      <c r="AI18" s="16">
        <v>390.6</v>
      </c>
      <c r="AJ18" s="16">
        <v>0</v>
      </c>
      <c r="AK18" s="16">
        <v>0</v>
      </c>
      <c r="AL18" s="16">
        <f>AG18+AJ18+AK18</f>
        <v>390.6</v>
      </c>
    </row>
    <row r="19" spans="1:38" ht="76.5" customHeight="1">
      <c r="A19" s="22" t="s">
        <v>26</v>
      </c>
      <c r="B19" s="19" t="s">
        <v>49</v>
      </c>
      <c r="C19" s="13">
        <v>4148001</v>
      </c>
      <c r="D19" s="14"/>
      <c r="E19" s="15">
        <f t="shared" ref="E19:E26" si="0">K19+Q19+Z19+AF19+AL19</f>
        <v>2606.19</v>
      </c>
      <c r="F19" s="16">
        <f t="shared" ref="F19:F26" si="1">G19+H19</f>
        <v>1134</v>
      </c>
      <c r="G19" s="16">
        <v>0</v>
      </c>
      <c r="H19" s="16">
        <v>1134</v>
      </c>
      <c r="I19" s="16">
        <v>0</v>
      </c>
      <c r="J19" s="16">
        <v>0</v>
      </c>
      <c r="K19" s="16">
        <f t="shared" ref="K19:K26" si="2">F19+I19+J19</f>
        <v>1134</v>
      </c>
      <c r="L19" s="16">
        <f t="shared" ref="L19:L26" si="3">M19+N19</f>
        <v>680.4</v>
      </c>
      <c r="M19" s="16">
        <v>0</v>
      </c>
      <c r="N19" s="16">
        <v>680.4</v>
      </c>
      <c r="O19" s="16">
        <v>0</v>
      </c>
      <c r="P19" s="16">
        <v>0</v>
      </c>
      <c r="Q19" s="16">
        <f t="shared" ref="Q19:Q26" si="4">L19+O19+P19</f>
        <v>680.4</v>
      </c>
      <c r="R19" s="22" t="s">
        <v>26</v>
      </c>
      <c r="S19" s="19" t="s">
        <v>49</v>
      </c>
      <c r="T19" s="13">
        <v>4148001</v>
      </c>
      <c r="U19" s="20">
        <f t="shared" ref="U19:U27" si="5">V19+W19</f>
        <v>236.4</v>
      </c>
      <c r="V19" s="20">
        <v>0</v>
      </c>
      <c r="W19" s="20">
        <v>236.4</v>
      </c>
      <c r="X19" s="20">
        <v>0</v>
      </c>
      <c r="Y19" s="20">
        <v>0</v>
      </c>
      <c r="Z19" s="21">
        <f t="shared" ref="Z19:Z25" si="6">U19+X19+Y19</f>
        <v>236.4</v>
      </c>
      <c r="AA19" s="16">
        <f t="shared" ref="AA19:AA25" si="7">AB19+AC19</f>
        <v>304.10000000000002</v>
      </c>
      <c r="AB19" s="16">
        <v>0</v>
      </c>
      <c r="AC19" s="16">
        <v>304.10000000000002</v>
      </c>
      <c r="AD19" s="16">
        <v>0</v>
      </c>
      <c r="AE19" s="16">
        <v>0</v>
      </c>
      <c r="AF19" s="16">
        <f t="shared" ref="AF19:AF26" si="8">AA19+AD19+AE19</f>
        <v>304.10000000000002</v>
      </c>
      <c r="AG19" s="16">
        <f t="shared" ref="AG19:AG25" si="9">AH19+AI19</f>
        <v>251.29</v>
      </c>
      <c r="AH19" s="16">
        <v>0</v>
      </c>
      <c r="AI19" s="16">
        <v>251.29</v>
      </c>
      <c r="AJ19" s="16">
        <v>0</v>
      </c>
      <c r="AK19" s="16">
        <v>0</v>
      </c>
      <c r="AL19" s="16">
        <f t="shared" ref="AL19:AL27" si="10">AG19+AJ19+AK19</f>
        <v>251.29</v>
      </c>
    </row>
    <row r="20" spans="1:38" ht="210.75" customHeight="1">
      <c r="A20" s="22" t="s">
        <v>27</v>
      </c>
      <c r="B20" s="19" t="s">
        <v>50</v>
      </c>
      <c r="C20" s="13">
        <v>4148001</v>
      </c>
      <c r="D20" s="14"/>
      <c r="E20" s="15">
        <f t="shared" si="0"/>
        <v>309.12</v>
      </c>
      <c r="F20" s="16">
        <f t="shared" si="1"/>
        <v>200</v>
      </c>
      <c r="G20" s="16">
        <v>0</v>
      </c>
      <c r="H20" s="16">
        <v>200</v>
      </c>
      <c r="I20" s="16">
        <v>0</v>
      </c>
      <c r="J20" s="16">
        <v>0</v>
      </c>
      <c r="K20" s="16">
        <f t="shared" si="2"/>
        <v>200</v>
      </c>
      <c r="L20" s="16">
        <f t="shared" si="3"/>
        <v>58.32</v>
      </c>
      <c r="M20" s="16">
        <v>0</v>
      </c>
      <c r="N20" s="16">
        <v>58.32</v>
      </c>
      <c r="O20" s="16">
        <v>0</v>
      </c>
      <c r="P20" s="16">
        <v>0</v>
      </c>
      <c r="Q20" s="16">
        <f t="shared" si="4"/>
        <v>58.32</v>
      </c>
      <c r="R20" s="22" t="s">
        <v>27</v>
      </c>
      <c r="S20" s="19" t="s">
        <v>50</v>
      </c>
      <c r="T20" s="13">
        <v>4148001</v>
      </c>
      <c r="U20" s="20">
        <f t="shared" si="5"/>
        <v>0</v>
      </c>
      <c r="V20" s="20">
        <v>0</v>
      </c>
      <c r="W20" s="20">
        <v>0</v>
      </c>
      <c r="X20" s="20">
        <v>0</v>
      </c>
      <c r="Y20" s="20">
        <v>0</v>
      </c>
      <c r="Z20" s="21">
        <f t="shared" si="6"/>
        <v>0</v>
      </c>
      <c r="AA20" s="16">
        <f t="shared" si="7"/>
        <v>38.799999999999997</v>
      </c>
      <c r="AB20" s="16">
        <v>0</v>
      </c>
      <c r="AC20" s="16">
        <v>38.799999999999997</v>
      </c>
      <c r="AD20" s="16">
        <v>0</v>
      </c>
      <c r="AE20" s="16">
        <v>0</v>
      </c>
      <c r="AF20" s="16">
        <f t="shared" si="8"/>
        <v>38.799999999999997</v>
      </c>
      <c r="AG20" s="16">
        <f t="shared" si="9"/>
        <v>12</v>
      </c>
      <c r="AH20" s="16">
        <v>0</v>
      </c>
      <c r="AI20" s="16">
        <v>12</v>
      </c>
      <c r="AJ20" s="16">
        <v>0</v>
      </c>
      <c r="AK20" s="16">
        <v>0</v>
      </c>
      <c r="AL20" s="16">
        <f t="shared" si="10"/>
        <v>12</v>
      </c>
    </row>
    <row r="21" spans="1:38" ht="91.5" customHeight="1">
      <c r="A21" s="22" t="s">
        <v>28</v>
      </c>
      <c r="B21" s="19" t="s">
        <v>51</v>
      </c>
      <c r="C21" s="13">
        <v>4148001</v>
      </c>
      <c r="D21" s="14"/>
      <c r="E21" s="15">
        <f t="shared" si="0"/>
        <v>209.1</v>
      </c>
      <c r="F21" s="16">
        <f t="shared" si="1"/>
        <v>209.1</v>
      </c>
      <c r="G21" s="16">
        <v>0</v>
      </c>
      <c r="H21" s="16">
        <v>209.1</v>
      </c>
      <c r="I21" s="16">
        <v>0</v>
      </c>
      <c r="J21" s="16">
        <v>0</v>
      </c>
      <c r="K21" s="16">
        <f t="shared" si="2"/>
        <v>209.1</v>
      </c>
      <c r="L21" s="16">
        <f t="shared" si="3"/>
        <v>0</v>
      </c>
      <c r="M21" s="16">
        <v>0</v>
      </c>
      <c r="N21" s="16">
        <v>0</v>
      </c>
      <c r="O21" s="16">
        <v>0</v>
      </c>
      <c r="P21" s="16">
        <v>0</v>
      </c>
      <c r="Q21" s="16">
        <f t="shared" si="4"/>
        <v>0</v>
      </c>
      <c r="R21" s="22" t="s">
        <v>28</v>
      </c>
      <c r="S21" s="19" t="s">
        <v>51</v>
      </c>
      <c r="T21" s="13">
        <v>4148001</v>
      </c>
      <c r="U21" s="20">
        <f t="shared" si="5"/>
        <v>0</v>
      </c>
      <c r="V21" s="20">
        <v>0</v>
      </c>
      <c r="W21" s="20">
        <v>0</v>
      </c>
      <c r="X21" s="20">
        <v>0</v>
      </c>
      <c r="Y21" s="20">
        <v>0</v>
      </c>
      <c r="Z21" s="21">
        <f t="shared" si="6"/>
        <v>0</v>
      </c>
      <c r="AA21" s="16">
        <f t="shared" si="7"/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f t="shared" si="8"/>
        <v>0</v>
      </c>
      <c r="AG21" s="16">
        <f t="shared" si="9"/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f t="shared" si="10"/>
        <v>0</v>
      </c>
    </row>
    <row r="22" spans="1:38" ht="121.5" customHeight="1">
      <c r="A22" s="22" t="s">
        <v>29</v>
      </c>
      <c r="B22" s="19" t="s">
        <v>52</v>
      </c>
      <c r="C22" s="13">
        <v>4148002</v>
      </c>
      <c r="D22" s="14"/>
      <c r="E22" s="15">
        <f t="shared" si="0"/>
        <v>1464.1399999999999</v>
      </c>
      <c r="F22" s="16">
        <f t="shared" si="1"/>
        <v>261</v>
      </c>
      <c r="G22" s="16">
        <v>0</v>
      </c>
      <c r="H22" s="16">
        <v>261</v>
      </c>
      <c r="I22" s="16">
        <v>0</v>
      </c>
      <c r="J22" s="16">
        <v>0</v>
      </c>
      <c r="K22" s="16">
        <f t="shared" si="2"/>
        <v>261</v>
      </c>
      <c r="L22" s="16">
        <f t="shared" si="3"/>
        <v>879.93</v>
      </c>
      <c r="M22" s="16">
        <v>0</v>
      </c>
      <c r="N22" s="16">
        <v>879.93</v>
      </c>
      <c r="O22" s="16">
        <v>0</v>
      </c>
      <c r="P22" s="16">
        <v>0</v>
      </c>
      <c r="Q22" s="16">
        <f t="shared" si="4"/>
        <v>879.93</v>
      </c>
      <c r="R22" s="22" t="s">
        <v>29</v>
      </c>
      <c r="S22" s="19" t="s">
        <v>52</v>
      </c>
      <c r="T22" s="13">
        <v>4148002</v>
      </c>
      <c r="U22" s="20">
        <f t="shared" si="5"/>
        <v>94.17</v>
      </c>
      <c r="V22" s="20">
        <v>0</v>
      </c>
      <c r="W22" s="20">
        <v>94.17</v>
      </c>
      <c r="X22" s="20">
        <v>0</v>
      </c>
      <c r="Y22" s="20">
        <v>0</v>
      </c>
      <c r="Z22" s="21">
        <f t="shared" si="6"/>
        <v>94.17</v>
      </c>
      <c r="AA22" s="16">
        <f t="shared" si="7"/>
        <v>72.27</v>
      </c>
      <c r="AB22" s="16">
        <v>0</v>
      </c>
      <c r="AC22" s="16">
        <v>72.27</v>
      </c>
      <c r="AD22" s="16">
        <v>0</v>
      </c>
      <c r="AE22" s="16">
        <v>0</v>
      </c>
      <c r="AF22" s="16">
        <f t="shared" si="8"/>
        <v>72.27</v>
      </c>
      <c r="AG22" s="16">
        <f t="shared" si="9"/>
        <v>156.77000000000001</v>
      </c>
      <c r="AH22" s="16">
        <v>0</v>
      </c>
      <c r="AI22" s="16">
        <v>156.77000000000001</v>
      </c>
      <c r="AJ22" s="16">
        <v>0</v>
      </c>
      <c r="AK22" s="16">
        <v>0</v>
      </c>
      <c r="AL22" s="16">
        <f t="shared" si="10"/>
        <v>156.77000000000001</v>
      </c>
    </row>
    <row r="23" spans="1:38" ht="135.75" customHeight="1">
      <c r="A23" s="22" t="s">
        <v>30</v>
      </c>
      <c r="B23" s="19" t="s">
        <v>53</v>
      </c>
      <c r="C23" s="13">
        <v>4148002</v>
      </c>
      <c r="D23" s="14"/>
      <c r="E23" s="15">
        <f t="shared" si="0"/>
        <v>936.48</v>
      </c>
      <c r="F23" s="16">
        <f t="shared" si="1"/>
        <v>233.2</v>
      </c>
      <c r="G23" s="16">
        <v>0</v>
      </c>
      <c r="H23" s="16">
        <v>233.2</v>
      </c>
      <c r="I23" s="16">
        <v>0</v>
      </c>
      <c r="J23" s="16">
        <v>0</v>
      </c>
      <c r="K23" s="16">
        <f t="shared" si="2"/>
        <v>233.2</v>
      </c>
      <c r="L23" s="16">
        <f t="shared" si="3"/>
        <v>703.28</v>
      </c>
      <c r="M23" s="16">
        <v>0</v>
      </c>
      <c r="N23" s="16">
        <v>703.28</v>
      </c>
      <c r="O23" s="16">
        <v>0</v>
      </c>
      <c r="P23" s="16">
        <v>0</v>
      </c>
      <c r="Q23" s="16">
        <f t="shared" si="4"/>
        <v>703.28</v>
      </c>
      <c r="R23" s="22" t="s">
        <v>30</v>
      </c>
      <c r="S23" s="19" t="s">
        <v>53</v>
      </c>
      <c r="T23" s="13">
        <v>4148002</v>
      </c>
      <c r="U23" s="20">
        <f t="shared" si="5"/>
        <v>0</v>
      </c>
      <c r="V23" s="20">
        <v>0</v>
      </c>
      <c r="W23" s="20">
        <v>0</v>
      </c>
      <c r="X23" s="20">
        <v>0</v>
      </c>
      <c r="Y23" s="20">
        <v>0</v>
      </c>
      <c r="Z23" s="21">
        <f t="shared" si="6"/>
        <v>0</v>
      </c>
      <c r="AA23" s="16">
        <f t="shared" si="7"/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f t="shared" si="8"/>
        <v>0</v>
      </c>
      <c r="AG23" s="16">
        <f t="shared" si="9"/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f t="shared" si="10"/>
        <v>0</v>
      </c>
    </row>
    <row r="24" spans="1:38" ht="195" customHeight="1">
      <c r="A24" s="22" t="s">
        <v>31</v>
      </c>
      <c r="B24" s="19" t="s">
        <v>57</v>
      </c>
      <c r="C24" s="13">
        <v>4148002</v>
      </c>
      <c r="D24" s="14"/>
      <c r="E24" s="15">
        <f t="shared" si="0"/>
        <v>698.28</v>
      </c>
      <c r="F24" s="16">
        <f t="shared" si="1"/>
        <v>199.9</v>
      </c>
      <c r="G24" s="16">
        <v>0</v>
      </c>
      <c r="H24" s="16">
        <v>199.9</v>
      </c>
      <c r="I24" s="16">
        <v>0</v>
      </c>
      <c r="J24" s="16">
        <v>0</v>
      </c>
      <c r="K24" s="16">
        <f t="shared" si="2"/>
        <v>199.9</v>
      </c>
      <c r="L24" s="16">
        <f t="shared" si="3"/>
        <v>58</v>
      </c>
      <c r="M24" s="16">
        <v>0</v>
      </c>
      <c r="N24" s="16">
        <v>58</v>
      </c>
      <c r="O24" s="16">
        <v>0</v>
      </c>
      <c r="P24" s="16">
        <v>0</v>
      </c>
      <c r="Q24" s="16">
        <f t="shared" si="4"/>
        <v>58</v>
      </c>
      <c r="R24" s="22" t="s">
        <v>31</v>
      </c>
      <c r="S24" s="19" t="s">
        <v>57</v>
      </c>
      <c r="T24" s="13">
        <v>4148002</v>
      </c>
      <c r="U24" s="20">
        <f t="shared" si="5"/>
        <v>169.68</v>
      </c>
      <c r="V24" s="20">
        <v>0</v>
      </c>
      <c r="W24" s="20">
        <v>169.68</v>
      </c>
      <c r="X24" s="20">
        <v>0</v>
      </c>
      <c r="Y24" s="20">
        <v>0</v>
      </c>
      <c r="Z24" s="21">
        <f t="shared" si="6"/>
        <v>169.68</v>
      </c>
      <c r="AA24" s="16">
        <f t="shared" si="7"/>
        <v>192.6</v>
      </c>
      <c r="AB24" s="16">
        <v>0</v>
      </c>
      <c r="AC24" s="16">
        <v>192.6</v>
      </c>
      <c r="AD24" s="16">
        <v>0</v>
      </c>
      <c r="AE24" s="16">
        <v>0</v>
      </c>
      <c r="AF24" s="16">
        <f t="shared" si="8"/>
        <v>192.6</v>
      </c>
      <c r="AG24" s="16">
        <f t="shared" si="9"/>
        <v>78.099999999999994</v>
      </c>
      <c r="AH24" s="16">
        <v>0</v>
      </c>
      <c r="AI24" s="16">
        <v>78.099999999999994</v>
      </c>
      <c r="AJ24" s="16">
        <v>0</v>
      </c>
      <c r="AK24" s="16">
        <v>0</v>
      </c>
      <c r="AL24" s="16">
        <f t="shared" si="10"/>
        <v>78.099999999999994</v>
      </c>
    </row>
    <row r="25" spans="1:38" ht="212.25" customHeight="1">
      <c r="A25" s="22" t="s">
        <v>32</v>
      </c>
      <c r="B25" s="19" t="s">
        <v>58</v>
      </c>
      <c r="C25" s="13">
        <v>4148002</v>
      </c>
      <c r="D25" s="14"/>
      <c r="E25" s="15">
        <f t="shared" si="0"/>
        <v>88.570000000000007</v>
      </c>
      <c r="F25" s="16">
        <f t="shared" si="1"/>
        <v>40</v>
      </c>
      <c r="G25" s="16">
        <v>0</v>
      </c>
      <c r="H25" s="16">
        <v>40</v>
      </c>
      <c r="I25" s="16">
        <v>0</v>
      </c>
      <c r="J25" s="16">
        <v>0</v>
      </c>
      <c r="K25" s="16">
        <f t="shared" si="2"/>
        <v>40</v>
      </c>
      <c r="L25" s="16">
        <f t="shared" si="3"/>
        <v>10</v>
      </c>
      <c r="M25" s="16">
        <v>0</v>
      </c>
      <c r="N25" s="16">
        <v>10</v>
      </c>
      <c r="O25" s="16">
        <v>0</v>
      </c>
      <c r="P25" s="16">
        <v>0</v>
      </c>
      <c r="Q25" s="16">
        <f t="shared" si="4"/>
        <v>10</v>
      </c>
      <c r="R25" s="22" t="s">
        <v>32</v>
      </c>
      <c r="S25" s="19" t="s">
        <v>58</v>
      </c>
      <c r="T25" s="13">
        <v>4148002</v>
      </c>
      <c r="U25" s="20">
        <f t="shared" si="5"/>
        <v>12.85</v>
      </c>
      <c r="V25" s="20">
        <v>0</v>
      </c>
      <c r="W25" s="20">
        <v>12.85</v>
      </c>
      <c r="X25" s="20">
        <v>0</v>
      </c>
      <c r="Y25" s="20">
        <v>0</v>
      </c>
      <c r="Z25" s="21">
        <f t="shared" si="6"/>
        <v>12.85</v>
      </c>
      <c r="AA25" s="16">
        <f t="shared" si="7"/>
        <v>12.86</v>
      </c>
      <c r="AB25" s="16">
        <v>0</v>
      </c>
      <c r="AC25" s="16">
        <v>12.86</v>
      </c>
      <c r="AD25" s="16">
        <v>0</v>
      </c>
      <c r="AE25" s="16">
        <v>0</v>
      </c>
      <c r="AF25" s="16">
        <f t="shared" si="8"/>
        <v>12.86</v>
      </c>
      <c r="AG25" s="16">
        <f t="shared" si="9"/>
        <v>12.86</v>
      </c>
      <c r="AH25" s="16">
        <v>0</v>
      </c>
      <c r="AI25" s="16">
        <v>12.86</v>
      </c>
      <c r="AJ25" s="16">
        <v>0</v>
      </c>
      <c r="AK25" s="16">
        <v>0</v>
      </c>
      <c r="AL25" s="16">
        <f t="shared" si="10"/>
        <v>12.86</v>
      </c>
    </row>
    <row r="26" spans="1:38" ht="192" customHeight="1">
      <c r="A26" s="22" t="s">
        <v>46</v>
      </c>
      <c r="B26" s="19" t="s">
        <v>54</v>
      </c>
      <c r="C26" s="1">
        <v>4140073929</v>
      </c>
      <c r="D26" s="14"/>
      <c r="E26" s="15">
        <f t="shared" si="0"/>
        <v>9227.7000000000007</v>
      </c>
      <c r="F26" s="16">
        <f t="shared" si="1"/>
        <v>0</v>
      </c>
      <c r="G26" s="16">
        <v>0</v>
      </c>
      <c r="H26" s="16">
        <v>0</v>
      </c>
      <c r="I26" s="16">
        <v>0</v>
      </c>
      <c r="J26" s="16">
        <v>269.3</v>
      </c>
      <c r="K26" s="16">
        <f t="shared" si="2"/>
        <v>269.3</v>
      </c>
      <c r="L26" s="16">
        <f t="shared" si="3"/>
        <v>0</v>
      </c>
      <c r="M26" s="16">
        <v>0</v>
      </c>
      <c r="N26" s="16">
        <v>0</v>
      </c>
      <c r="O26" s="16">
        <v>0</v>
      </c>
      <c r="P26" s="16">
        <v>5471.9</v>
      </c>
      <c r="Q26" s="16">
        <f t="shared" si="4"/>
        <v>5471.9</v>
      </c>
      <c r="R26" s="22" t="s">
        <v>46</v>
      </c>
      <c r="S26" s="19" t="s">
        <v>65</v>
      </c>
      <c r="T26" s="1">
        <v>4140073930</v>
      </c>
      <c r="U26" s="20">
        <f t="shared" si="5"/>
        <v>0</v>
      </c>
      <c r="V26" s="20">
        <v>0</v>
      </c>
      <c r="W26" s="20">
        <v>0</v>
      </c>
      <c r="X26" s="20">
        <v>0</v>
      </c>
      <c r="Y26" s="20">
        <v>3486.5</v>
      </c>
      <c r="Z26" s="21">
        <f>U26+X26+Y26</f>
        <v>3486.5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f t="shared" si="8"/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f t="shared" si="10"/>
        <v>0</v>
      </c>
    </row>
    <row r="27" spans="1:38" ht="165" customHeight="1">
      <c r="A27" s="22" t="s">
        <v>47</v>
      </c>
      <c r="B27" s="19" t="s">
        <v>55</v>
      </c>
      <c r="C27" s="1" t="s">
        <v>60</v>
      </c>
      <c r="D27" s="30"/>
      <c r="E27" s="15">
        <v>2.69</v>
      </c>
      <c r="F27" s="15">
        <v>2.69</v>
      </c>
      <c r="G27" s="15">
        <v>0</v>
      </c>
      <c r="H27" s="15">
        <v>2.69</v>
      </c>
      <c r="I27" s="15">
        <v>0</v>
      </c>
      <c r="J27" s="15">
        <v>0</v>
      </c>
      <c r="K27" s="15">
        <v>2.69</v>
      </c>
      <c r="L27" s="15">
        <v>0</v>
      </c>
      <c r="M27" s="15">
        <v>0</v>
      </c>
      <c r="N27" s="15">
        <v>199.24</v>
      </c>
      <c r="O27" s="15">
        <v>0</v>
      </c>
      <c r="P27" s="15">
        <v>0</v>
      </c>
      <c r="Q27" s="15">
        <v>0</v>
      </c>
      <c r="R27" s="22" t="s">
        <v>47</v>
      </c>
      <c r="S27" s="19" t="s">
        <v>55</v>
      </c>
      <c r="T27" s="1" t="s">
        <v>60</v>
      </c>
      <c r="U27" s="20">
        <f t="shared" si="5"/>
        <v>37.630000000000003</v>
      </c>
      <c r="V27" s="23">
        <v>0</v>
      </c>
      <c r="W27" s="23">
        <v>37.630000000000003</v>
      </c>
      <c r="X27" s="23">
        <v>0</v>
      </c>
      <c r="Y27" s="23">
        <v>0</v>
      </c>
      <c r="Z27" s="21">
        <f>U27+X27+Y27</f>
        <v>37.630000000000003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2">
        <f t="shared" si="10"/>
        <v>0</v>
      </c>
    </row>
    <row r="28" spans="1:38" s="33" customFormat="1" ht="14.25" customHeight="1">
      <c r="A28" s="36" t="s">
        <v>40</v>
      </c>
      <c r="B28" s="37"/>
      <c r="C28" s="37"/>
      <c r="D28" s="38"/>
      <c r="E28" s="31">
        <f>SUM(E18:E26)</f>
        <v>19421.02</v>
      </c>
      <c r="F28" s="31">
        <f t="shared" ref="F28:AG28" si="11">SUM(F18:F26)</f>
        <v>3329.6099999999997</v>
      </c>
      <c r="G28" s="31">
        <f t="shared" si="11"/>
        <v>0</v>
      </c>
      <c r="H28" s="31">
        <f t="shared" si="11"/>
        <v>3329.6099999999997</v>
      </c>
      <c r="I28" s="31">
        <f t="shared" si="11"/>
        <v>0</v>
      </c>
      <c r="J28" s="31">
        <f t="shared" si="11"/>
        <v>269.3</v>
      </c>
      <c r="K28" s="31">
        <f t="shared" si="11"/>
        <v>3598.91</v>
      </c>
      <c r="L28" s="31">
        <f t="shared" si="11"/>
        <v>3591.4399999999996</v>
      </c>
      <c r="M28" s="31">
        <f t="shared" si="11"/>
        <v>0</v>
      </c>
      <c r="N28" s="31">
        <f t="shared" si="11"/>
        <v>3591.4399999999996</v>
      </c>
      <c r="O28" s="31">
        <f t="shared" si="11"/>
        <v>0</v>
      </c>
      <c r="P28" s="31">
        <f t="shared" si="11"/>
        <v>5471.9</v>
      </c>
      <c r="Q28" s="31">
        <f t="shared" si="11"/>
        <v>9063.34</v>
      </c>
      <c r="R28" s="31"/>
      <c r="S28" s="31"/>
      <c r="T28" s="31"/>
      <c r="U28" s="32">
        <f t="shared" ref="U28:V28" si="12">SUM(U18:U27)</f>
        <v>1337.45</v>
      </c>
      <c r="V28" s="32">
        <f t="shared" si="12"/>
        <v>0</v>
      </c>
      <c r="W28" s="32">
        <f>SUM(W18:W27)</f>
        <v>1337.45</v>
      </c>
      <c r="X28" s="32">
        <f t="shared" si="11"/>
        <v>0</v>
      </c>
      <c r="Y28" s="32">
        <f>SUM(Y18:Y27)</f>
        <v>3486.5</v>
      </c>
      <c r="Z28" s="32">
        <f>SUM(Z18:Z27)</f>
        <v>4823.95</v>
      </c>
      <c r="AA28" s="31">
        <f t="shared" si="11"/>
        <v>1070.8299999999997</v>
      </c>
      <c r="AB28" s="31">
        <f t="shared" si="11"/>
        <v>0</v>
      </c>
      <c r="AC28" s="31">
        <f t="shared" si="11"/>
        <v>1070.8299999999997</v>
      </c>
      <c r="AD28" s="31">
        <f t="shared" si="11"/>
        <v>0</v>
      </c>
      <c r="AE28" s="31">
        <f t="shared" si="11"/>
        <v>0</v>
      </c>
      <c r="AF28" s="31">
        <f t="shared" si="11"/>
        <v>1070.8299999999997</v>
      </c>
      <c r="AG28" s="31">
        <f t="shared" si="11"/>
        <v>901.62</v>
      </c>
      <c r="AH28" s="31">
        <f>SUM(AH18:AH27)</f>
        <v>0</v>
      </c>
      <c r="AI28" s="31">
        <f>SUM(AI18:AI27)</f>
        <v>901.62</v>
      </c>
      <c r="AJ28" s="31">
        <f>SUM(AJ18:AJ27)</f>
        <v>0</v>
      </c>
      <c r="AK28" s="31">
        <f>SUM(AK18:AK27)</f>
        <v>0</v>
      </c>
      <c r="AL28" s="31">
        <f>SUM(AL18:AL27)</f>
        <v>901.62</v>
      </c>
    </row>
    <row r="29" spans="1:38">
      <c r="B29" s="17"/>
      <c r="R29" s="17" t="s">
        <v>41</v>
      </c>
    </row>
    <row r="30" spans="1:38">
      <c r="B30" s="17"/>
      <c r="R30" s="17" t="s">
        <v>61</v>
      </c>
    </row>
    <row r="31" spans="1:38">
      <c r="B31" s="17"/>
      <c r="R31" s="17" t="s">
        <v>62</v>
      </c>
    </row>
    <row r="32" spans="1:38">
      <c r="B32" s="17"/>
      <c r="R32" s="17" t="s">
        <v>42</v>
      </c>
    </row>
  </sheetData>
  <mergeCells count="80">
    <mergeCell ref="K3:Q3"/>
    <mergeCell ref="A4:R4"/>
    <mergeCell ref="S4:AL4"/>
    <mergeCell ref="B17:R17"/>
    <mergeCell ref="S17:AI17"/>
    <mergeCell ref="AA8:AF8"/>
    <mergeCell ref="AG8:AL8"/>
    <mergeCell ref="F10:H12"/>
    <mergeCell ref="I10:I15"/>
    <mergeCell ref="J10:J15"/>
    <mergeCell ref="K10:K13"/>
    <mergeCell ref="L10:N12"/>
    <mergeCell ref="F9:K9"/>
    <mergeCell ref="L9:Q9"/>
    <mergeCell ref="U9:Z9"/>
    <mergeCell ref="AA9:AF9"/>
    <mergeCell ref="F1:Q1"/>
    <mergeCell ref="F2:Q2"/>
    <mergeCell ref="AF3:AL3"/>
    <mergeCell ref="A5:A15"/>
    <mergeCell ref="B5:B15"/>
    <mergeCell ref="C5:C15"/>
    <mergeCell ref="D5:D15"/>
    <mergeCell ref="E5:E13"/>
    <mergeCell ref="F5:K7"/>
    <mergeCell ref="L5:Q7"/>
    <mergeCell ref="U5:Z7"/>
    <mergeCell ref="AA5:AF7"/>
    <mergeCell ref="AG5:AL7"/>
    <mergeCell ref="F8:K8"/>
    <mergeCell ref="L8:Q8"/>
    <mergeCell ref="U8:Z8"/>
    <mergeCell ref="AK10:AK15"/>
    <mergeCell ref="AG9:AL9"/>
    <mergeCell ref="AG13:AG15"/>
    <mergeCell ref="AH13:AI13"/>
    <mergeCell ref="Z14:Z15"/>
    <mergeCell ref="AG10:AI12"/>
    <mergeCell ref="AB13:AC13"/>
    <mergeCell ref="AF10:AF13"/>
    <mergeCell ref="AA10:AC12"/>
    <mergeCell ref="AD10:AD15"/>
    <mergeCell ref="AE10:AE15"/>
    <mergeCell ref="AJ10:AJ15"/>
    <mergeCell ref="O10:O15"/>
    <mergeCell ref="P10:P15"/>
    <mergeCell ref="Q10:Q13"/>
    <mergeCell ref="U10:W12"/>
    <mergeCell ref="X10:X15"/>
    <mergeCell ref="Y10:Y15"/>
    <mergeCell ref="Q14:Q15"/>
    <mergeCell ref="V14:V15"/>
    <mergeCell ref="W14:W15"/>
    <mergeCell ref="R5:R15"/>
    <mergeCell ref="AA13:AA15"/>
    <mergeCell ref="Z10:Z13"/>
    <mergeCell ref="G13:H13"/>
    <mergeCell ref="L13:L15"/>
    <mergeCell ref="M13:N13"/>
    <mergeCell ref="U13:U15"/>
    <mergeCell ref="V13:W13"/>
    <mergeCell ref="S5:S15"/>
    <mergeCell ref="T5:T15"/>
    <mergeCell ref="N14:N15"/>
    <mergeCell ref="AA1:AL1"/>
    <mergeCell ref="AA2:AL2"/>
    <mergeCell ref="A28:D28"/>
    <mergeCell ref="AB14:AB15"/>
    <mergeCell ref="AC14:AC15"/>
    <mergeCell ref="AF14:AF15"/>
    <mergeCell ref="AH14:AH15"/>
    <mergeCell ref="AI14:AI15"/>
    <mergeCell ref="AL14:AL15"/>
    <mergeCell ref="E14:E15"/>
    <mergeCell ref="G14:G15"/>
    <mergeCell ref="H14:H15"/>
    <mergeCell ref="K14:K15"/>
    <mergeCell ref="M14:M15"/>
    <mergeCell ref="AL10:AL13"/>
    <mergeCell ref="F13:F15"/>
  </mergeCells>
  <printOptions horizontalCentered="1"/>
  <pageMargins left="0.23622047244094491" right="0.23622047244094491" top="0.35433070866141736" bottom="0.35433070866141736" header="0" footer="0"/>
  <pageSetup paperSize="9" scale="81" orientation="landscape" verticalDpi="0" r:id="rId1"/>
  <rowBreaks count="3" manualBreakCount="3">
    <brk id="19" max="16383" man="1"/>
    <brk id="23" max="37" man="1"/>
    <brk id="26" max="37" man="1"/>
  </rowBreaks>
  <colBreaks count="1" manualBreakCount="1">
    <brk id="17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ПП4</vt:lpstr>
      <vt:lpstr>ПП4!Область_печати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2016-09-15T09:13:12Z</cp:lastPrinted>
  <dcterms:created xsi:type="dcterms:W3CDTF">2015-11-10T02:12:22Z</dcterms:created>
  <dcterms:modified xsi:type="dcterms:W3CDTF">2016-09-15T09:13:30Z</dcterms:modified>
</cp:coreProperties>
</file>