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obmeh\Лариса\Бюджет\Муниципальная программа\Постановления\Постановление №262а от 13.10.2016\Приложения к подпрограм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24" i="1" l="1"/>
  <c r="AT24" i="1"/>
  <c r="AS24" i="1"/>
  <c r="AQ24" i="1"/>
  <c r="AN24" i="1"/>
  <c r="AM24" i="1"/>
  <c r="AL24" i="1"/>
  <c r="AK24" i="1"/>
  <c r="AJ24" i="1"/>
  <c r="AG24" i="1"/>
  <c r="AF24" i="1"/>
  <c r="AE24" i="1"/>
  <c r="AD24" i="1"/>
  <c r="AC24" i="1"/>
  <c r="W24" i="1"/>
  <c r="V24" i="1"/>
  <c r="U24" i="1"/>
  <c r="S24" i="1"/>
  <c r="P24" i="1"/>
  <c r="O24" i="1"/>
  <c r="N24" i="1"/>
  <c r="M24" i="1"/>
  <c r="J24" i="1"/>
  <c r="I24" i="1"/>
  <c r="H24" i="1"/>
  <c r="G24" i="1"/>
  <c r="F24" i="1"/>
  <c r="AP23" i="1"/>
  <c r="AV23" i="1" s="1"/>
  <c r="AO23" i="1"/>
  <c r="AI23" i="1"/>
  <c r="AB23" i="1"/>
  <c r="AH23" i="1" s="1"/>
  <c r="X23" i="1"/>
  <c r="R23" i="1"/>
  <c r="L23" i="1"/>
  <c r="Q23" i="1" s="1"/>
  <c r="K23" i="1"/>
  <c r="E23" i="1"/>
  <c r="AP22" i="1"/>
  <c r="AV22" i="1" s="1"/>
  <c r="AI22" i="1"/>
  <c r="AO22" i="1" s="1"/>
  <c r="AB22" i="1"/>
  <c r="AH22" i="1" s="1"/>
  <c r="R22" i="1"/>
  <c r="X22" i="1" s="1"/>
  <c r="L22" i="1"/>
  <c r="Q22" i="1" s="1"/>
  <c r="E22" i="1"/>
  <c r="K22" i="1" s="1"/>
  <c r="AV21" i="1"/>
  <c r="AP21" i="1"/>
  <c r="AI21" i="1"/>
  <c r="AO21" i="1" s="1"/>
  <c r="AH21" i="1"/>
  <c r="AB21" i="1"/>
  <c r="R21" i="1"/>
  <c r="X21" i="1" s="1"/>
  <c r="Q21" i="1"/>
  <c r="L21" i="1"/>
  <c r="E21" i="1"/>
  <c r="K21" i="1" s="1"/>
  <c r="AP20" i="1"/>
  <c r="AV20" i="1" s="1"/>
  <c r="AI20" i="1"/>
  <c r="AO20" i="1" s="1"/>
  <c r="AB20" i="1"/>
  <c r="AH20" i="1" s="1"/>
  <c r="R20" i="1"/>
  <c r="X20" i="1" s="1"/>
  <c r="L20" i="1"/>
  <c r="Q20" i="1" s="1"/>
  <c r="E20" i="1"/>
  <c r="K20" i="1" s="1"/>
  <c r="AP19" i="1"/>
  <c r="AV19" i="1" s="1"/>
  <c r="AO19" i="1"/>
  <c r="AI19" i="1"/>
  <c r="AB19" i="1"/>
  <c r="AH19" i="1" s="1"/>
  <c r="X19" i="1"/>
  <c r="R19" i="1"/>
  <c r="L19" i="1"/>
  <c r="Q19" i="1" s="1"/>
  <c r="K19" i="1"/>
  <c r="E19" i="1"/>
  <c r="AP18" i="1"/>
  <c r="AV18" i="1" s="1"/>
  <c r="AI18" i="1"/>
  <c r="AO18" i="1" s="1"/>
  <c r="AB18" i="1"/>
  <c r="AB24" i="1" s="1"/>
  <c r="R18" i="1"/>
  <c r="X18" i="1" s="1"/>
  <c r="L18" i="1"/>
  <c r="Q18" i="1" s="1"/>
  <c r="E18" i="1"/>
  <c r="K18" i="1" s="1"/>
  <c r="AV17" i="1"/>
  <c r="AP17" i="1"/>
  <c r="AI17" i="1"/>
  <c r="AO17" i="1" s="1"/>
  <c r="AH17" i="1"/>
  <c r="AD17" i="1"/>
  <c r="AB17" i="1"/>
  <c r="R17" i="1"/>
  <c r="X17" i="1" s="1"/>
  <c r="L17" i="1"/>
  <c r="Q17" i="1" s="1"/>
  <c r="E17" i="1"/>
  <c r="E24" i="1" s="1"/>
  <c r="AR16" i="1"/>
  <c r="AR24" i="1" s="1"/>
  <c r="AP16" i="1"/>
  <c r="AP24" i="1" s="1"/>
  <c r="AK16" i="1"/>
  <c r="AI16" i="1"/>
  <c r="AI24" i="1" s="1"/>
  <c r="AH16" i="1"/>
  <c r="AD16" i="1"/>
  <c r="AB16" i="1"/>
  <c r="T16" i="1"/>
  <c r="T24" i="1" s="1"/>
  <c r="L16" i="1"/>
  <c r="L24" i="1" s="1"/>
  <c r="Q24" i="1" s="1"/>
  <c r="K16" i="1"/>
  <c r="E16" i="1"/>
  <c r="D18" i="1" l="1"/>
  <c r="AH24" i="1"/>
  <c r="D22" i="1"/>
  <c r="D21" i="1"/>
  <c r="D23" i="1"/>
  <c r="D19" i="1"/>
  <c r="D20" i="1"/>
  <c r="K17" i="1"/>
  <c r="D17" i="1" s="1"/>
  <c r="AH18" i="1"/>
  <c r="Q16" i="1"/>
  <c r="AV16" i="1"/>
  <c r="AV24" i="1" s="1"/>
  <c r="R16" i="1"/>
  <c r="AO16" i="1"/>
  <c r="AO24" i="1" s="1"/>
  <c r="D16" i="1" l="1"/>
  <c r="D24" i="1" s="1"/>
  <c r="R24" i="1"/>
  <c r="X16" i="1"/>
  <c r="X24" i="1" s="1"/>
  <c r="K24" i="1"/>
</calcChain>
</file>

<file path=xl/sharedStrings.xml><?xml version="1.0" encoding="utf-8"?>
<sst xmlns="http://schemas.openxmlformats.org/spreadsheetml/2006/main" count="129" uniqueCount="61">
  <si>
    <t>Приложение 1 к подпрограмме Таежнинского сельсовета "Жилищно-коммунальное хозяйство МО Таежнинский сельсовет"                                     на 2014-2019</t>
  </si>
  <si>
    <t>НАПРАВЛЕНИЯ И ОБЪЕМЫ ФИНАНСИРОВАНИЯ ПРОГРАММЫ</t>
  </si>
  <si>
    <t>№ п/п</t>
  </si>
  <si>
    <t>Подпрограммы и основные мероприятия МП</t>
  </si>
  <si>
    <t>КЦСР</t>
  </si>
  <si>
    <t>Общий объем финансирования, тыс.руб.</t>
  </si>
  <si>
    <t>2014 год</t>
  </si>
  <si>
    <t>2015 год</t>
  </si>
  <si>
    <t>2016 год</t>
  </si>
  <si>
    <t>2017 год</t>
  </si>
  <si>
    <t>2018 год</t>
  </si>
  <si>
    <t>2019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</si>
  <si>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</si>
  <si>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</si>
  <si>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</si>
  <si>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</si>
  <si>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</si>
  <si>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КБ        &lt;**&gt;</t>
  </si>
  <si>
    <t>Внебюджетные источники</t>
  </si>
  <si>
    <t>Итого финансирование 2014 год</t>
  </si>
  <si>
    <t>КБ      &lt;**&gt;</t>
  </si>
  <si>
    <t>Итого финансирование 2015 год</t>
  </si>
  <si>
    <t>КБ &lt;**&gt;</t>
  </si>
  <si>
    <t>Итого финансирование 2016 год</t>
  </si>
  <si>
    <t>КБ    &lt;**&gt;</t>
  </si>
  <si>
    <t>Итого финансирование 2017 год</t>
  </si>
  <si>
    <t>Итого финансирование 2018 год</t>
  </si>
  <si>
    <t>Итого финансирование 2019 год</t>
  </si>
  <si>
    <t>всего</t>
  </si>
  <si>
    <t>в т.ч.</t>
  </si>
  <si>
    <t>(11+17+23+29)</t>
  </si>
  <si>
    <t>БДО</t>
  </si>
  <si>
    <t>БПО</t>
  </si>
  <si>
    <t>(6+9+10+11)</t>
  </si>
  <si>
    <t>(13+16+17+18)</t>
  </si>
  <si>
    <t>(20+23+24+25)</t>
  </si>
  <si>
    <t>(27+30+31+32)</t>
  </si>
  <si>
    <t>(34+37+38+39)</t>
  </si>
  <si>
    <t>1.</t>
  </si>
  <si>
    <t>1.1</t>
  </si>
  <si>
    <t>Проведение капитального ремонта в квартирах и установка счетчиков холодной и горячей воды в муниципальном жилищном фонде (в том числе приобретение расходных материалов)</t>
  </si>
  <si>
    <t>1.2</t>
  </si>
  <si>
    <t>Содержание и обслуживание машин специального назначения</t>
  </si>
  <si>
    <t>1.3</t>
  </si>
  <si>
    <t xml:space="preserve">Взнос в региональный фонд на проведение капитального ремонта общего имущества в многоквартирных домах </t>
  </si>
  <si>
    <t>1.4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</si>
  <si>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</si>
  <si>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1.5</t>
  </si>
  <si>
    <t>Долевое софинансирование за счет средств местного бюджета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энергосбережения: разработка схемы теплоснабжения с выполнением ее электронной модели поселка Таежный Богучанского района Красноярского края на период с 2014 года до 2029 года</t>
  </si>
  <si>
    <t>1.6</t>
  </si>
  <si>
    <t>Межбюджетные трансферты на разработку схем теплоснабжения муниципальных образований Красноярского края в рамках программы "Энергосбережение и повышение энергетической эффективности в Красноярском крае" государственной программы Красноярского края "Реформирование и модернизация жилищно коммунального хозяйства и повышение энергетической эффективности"</t>
  </si>
  <si>
    <t>1.7</t>
  </si>
  <si>
    <t>Разработка схем водоотведения и водоснабжения в п. Таежный и с. Карабула</t>
  </si>
  <si>
    <t>1.8</t>
  </si>
  <si>
    <t xml:space="preserve">Проведение капитального ремонта многоквартирных домов на территории муниципального образования Таежнинский сельсовет </t>
  </si>
  <si>
    <t>Всего по подпрограмме</t>
  </si>
  <si>
    <t>Всего по подпрограммеп</t>
  </si>
  <si>
    <t>Примечания: МБ – средства местного бюджета; ПУ – платные услуги; КБ – средства краевого бюджета.</t>
  </si>
  <si>
    <t>&lt;*&gt; в случае наличия других источников финансирования (внебюджетных источников, средства федерального бюджета) необходимо добавить столбцы 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</si>
  <si>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</si>
  <si>
    <r>
      <t xml:space="preserve">Подпрограмма </t>
    </r>
    <r>
      <rPr>
        <b/>
        <sz val="9"/>
        <color theme="1"/>
        <rFont val="Times New Roman"/>
        <family val="1"/>
        <charset val="204"/>
      </rPr>
      <t>«Жилищно-коммунальное хозяйство МО Таежнинский сельсовет»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</si>
</sst>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2" fontId="1" fillId="0" borderId="6" xfId="0" applyNumberFormat="1" applyFont="1" applyFill="1" applyBorder="1" applyAlignment="1">
      <alignment horizontal="right" vertical="center" wrapText="1"/>
    </xf>
    <xf numFmtId="2" fontId="2" fillId="0" borderId="6" xfId="0" applyNumberFormat="1" applyFont="1" applyFill="1" applyBorder="1" applyAlignment="1">
      <alignment horizontal="right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5" xfId="0" applyFill="1" applyBorder="1"/>
    <xf numFmtId="0" fontId="4" fillId="2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0" xfId="0" applyFill="1"/>
    <xf numFmtId="0" fontId="0" fillId="0" borderId="8" xfId="0" applyFill="1" applyBorder="1"/>
    <xf numFmtId="0" fontId="4" fillId="2" borderId="6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0" fillId="0" borderId="1" xfId="0" applyFill="1" applyBorder="1"/>
    <xf numFmtId="0" fontId="0" fillId="0" borderId="10" xfId="0" applyFill="1" applyBorder="1"/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vertical="top" wrapText="1"/>
    </xf>
    <xf numFmtId="2" fontId="4" fillId="0" borderId="11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2" fontId="5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4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tabSelected="1" workbookViewId="0">
      <selection sqref="A1:XFD1048576"/>
    </sheetView>
  </sheetViews>
  <sheetFormatPr defaultRowHeight="12" x14ac:dyDescent="0.25"/>
  <cols>
    <col min="1" max="1" width="4.7109375" style="6" customWidth="1"/>
    <col min="2" max="2" width="48" style="6" customWidth="1"/>
    <col min="3" max="3" width="9.140625" style="6"/>
    <col min="4" max="4" width="13.5703125" style="6" customWidth="1"/>
    <col min="5" max="5" width="9.140625" style="6"/>
    <col min="6" max="6" width="4.5703125" style="6" customWidth="1"/>
    <col min="7" max="7" width="9.140625" style="6"/>
    <col min="8" max="8" width="4.42578125" style="6" customWidth="1"/>
    <col min="9" max="9" width="5.7109375" style="6" customWidth="1"/>
    <col min="10" max="10" width="5" style="6" customWidth="1"/>
    <col min="11" max="11" width="9.42578125" style="6" customWidth="1"/>
    <col min="12" max="12" width="9.140625" style="6"/>
    <col min="13" max="13" width="5.140625" style="6" customWidth="1"/>
    <col min="14" max="14" width="9.140625" style="6"/>
    <col min="15" max="15" width="4.140625" style="6" customWidth="1"/>
    <col min="16" max="16" width="4.5703125" style="6" customWidth="1"/>
    <col min="17" max="18" width="9.140625" style="6"/>
    <col min="19" max="19" width="5.7109375" style="6" customWidth="1"/>
    <col min="20" max="20" width="9.140625" style="6"/>
    <col min="21" max="22" width="4.42578125" style="6" customWidth="1"/>
    <col min="23" max="23" width="5" style="6" customWidth="1"/>
    <col min="24" max="24" width="9.140625" style="6"/>
    <col min="25" max="25" width="4.7109375" style="6" customWidth="1"/>
    <col min="26" max="26" width="23.85546875" style="6" customWidth="1"/>
    <col min="27" max="27" width="9.140625" style="6"/>
    <col min="28" max="28" width="9.140625" style="10"/>
    <col min="29" max="29" width="4.85546875" style="10" customWidth="1"/>
    <col min="30" max="30" width="9.140625" style="10"/>
    <col min="31" max="31" width="4.7109375" style="10" customWidth="1"/>
    <col min="32" max="32" width="4.5703125" style="10" customWidth="1"/>
    <col min="33" max="33" width="5" style="10" customWidth="1"/>
    <col min="34" max="34" width="9.140625" style="10"/>
    <col min="35" max="35" width="9.140625" style="6"/>
    <col min="36" max="36" width="4.85546875" style="6" customWidth="1"/>
    <col min="37" max="37" width="9.140625" style="6"/>
    <col min="38" max="39" width="4.7109375" style="6" customWidth="1"/>
    <col min="40" max="40" width="5" style="6" customWidth="1"/>
    <col min="41" max="42" width="9.140625" style="6"/>
    <col min="43" max="43" width="4.85546875" style="6" customWidth="1"/>
    <col min="44" max="44" width="9.140625" style="6"/>
    <col min="45" max="45" width="4.7109375" style="6" customWidth="1"/>
    <col min="46" max="46" width="4.42578125" style="6" customWidth="1"/>
    <col min="47" max="47" width="5" style="6" customWidth="1"/>
    <col min="48" max="16384" width="9.140625" style="6"/>
  </cols>
  <sheetData>
    <row r="1" spans="1:50" ht="43.5" customHeight="1" x14ac:dyDescent="0.25">
      <c r="D1" s="7"/>
      <c r="H1" s="8"/>
      <c r="I1" s="8"/>
      <c r="J1" s="8"/>
      <c r="K1" s="8"/>
      <c r="L1" s="8"/>
      <c r="M1" s="8"/>
      <c r="N1" s="8"/>
      <c r="O1" s="8"/>
      <c r="P1" s="8"/>
      <c r="Q1" s="9" t="s">
        <v>0</v>
      </c>
      <c r="R1" s="9"/>
      <c r="S1" s="9"/>
      <c r="T1" s="9"/>
      <c r="U1" s="9"/>
      <c r="V1" s="9"/>
      <c r="W1" s="9"/>
      <c r="X1" s="9"/>
      <c r="AH1" s="11"/>
      <c r="AI1" s="11"/>
      <c r="AJ1" s="11"/>
      <c r="AK1" s="11"/>
      <c r="AL1" s="11"/>
      <c r="AM1" s="11"/>
      <c r="AN1" s="11"/>
      <c r="AO1" s="11"/>
      <c r="AP1" s="12"/>
      <c r="AQ1" s="12"/>
      <c r="AR1" s="12"/>
      <c r="AS1" s="12"/>
      <c r="AT1" s="12"/>
      <c r="AU1" s="12"/>
      <c r="AV1" s="12"/>
      <c r="AW1" s="13"/>
      <c r="AX1" s="13"/>
    </row>
    <row r="2" spans="1:50" ht="43.5" customHeight="1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 t="s">
        <v>1</v>
      </c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</row>
    <row r="3" spans="1:50" ht="12" customHeight="1" x14ac:dyDescent="0.25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/>
      <c r="G3" s="15"/>
      <c r="H3" s="15"/>
      <c r="I3" s="15"/>
      <c r="J3" s="15"/>
      <c r="K3" s="15"/>
      <c r="L3" s="15" t="s">
        <v>7</v>
      </c>
      <c r="M3" s="15"/>
      <c r="N3" s="15"/>
      <c r="O3" s="15"/>
      <c r="P3" s="15"/>
      <c r="Q3" s="15"/>
      <c r="R3" s="16" t="s">
        <v>8</v>
      </c>
      <c r="S3" s="17"/>
      <c r="T3" s="17"/>
      <c r="U3" s="17"/>
      <c r="V3" s="17"/>
      <c r="W3" s="17"/>
      <c r="X3" s="18"/>
      <c r="Y3" s="15" t="s">
        <v>2</v>
      </c>
      <c r="Z3" s="15" t="s">
        <v>3</v>
      </c>
      <c r="AA3" s="15" t="s">
        <v>4</v>
      </c>
      <c r="AB3" s="19" t="s">
        <v>9</v>
      </c>
      <c r="AC3" s="19"/>
      <c r="AD3" s="19"/>
      <c r="AE3" s="19"/>
      <c r="AF3" s="19"/>
      <c r="AG3" s="19"/>
      <c r="AH3" s="19"/>
      <c r="AI3" s="15" t="s">
        <v>10</v>
      </c>
      <c r="AJ3" s="15"/>
      <c r="AK3" s="15"/>
      <c r="AL3" s="15"/>
      <c r="AM3" s="15"/>
      <c r="AN3" s="15"/>
      <c r="AO3" s="15"/>
      <c r="AP3" s="15" t="s">
        <v>11</v>
      </c>
      <c r="AQ3" s="15"/>
      <c r="AR3" s="15"/>
      <c r="AS3" s="15"/>
      <c r="AT3" s="15"/>
      <c r="AU3" s="15"/>
      <c r="AV3" s="15"/>
    </row>
    <row r="4" spans="1:50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1"/>
      <c r="S4" s="22"/>
      <c r="T4" s="22"/>
      <c r="U4" s="22"/>
      <c r="V4" s="22"/>
      <c r="W4" s="22"/>
      <c r="X4" s="23"/>
      <c r="Y4" s="20"/>
      <c r="Z4" s="20"/>
      <c r="AA4" s="20"/>
      <c r="AB4" s="24"/>
      <c r="AC4" s="24"/>
      <c r="AD4" s="24"/>
      <c r="AE4" s="24"/>
      <c r="AF4" s="24"/>
      <c r="AG4" s="24"/>
      <c r="AH4" s="24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50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5"/>
      <c r="S5" s="26"/>
      <c r="T5" s="26"/>
      <c r="U5" s="26"/>
      <c r="V5" s="26"/>
      <c r="W5" s="26"/>
      <c r="X5" s="27"/>
      <c r="Y5" s="20"/>
      <c r="Z5" s="20"/>
      <c r="AA5" s="20"/>
      <c r="AB5" s="24"/>
      <c r="AC5" s="24"/>
      <c r="AD5" s="24"/>
      <c r="AE5" s="24"/>
      <c r="AF5" s="24"/>
      <c r="AG5" s="24"/>
      <c r="AH5" s="24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</row>
    <row r="6" spans="1:50" ht="12" customHeight="1" x14ac:dyDescent="0.25">
      <c r="A6" s="20"/>
      <c r="B6" s="20"/>
      <c r="C6" s="20"/>
      <c r="D6" s="20"/>
      <c r="E6" s="28" t="s">
        <v>12</v>
      </c>
      <c r="F6" s="29"/>
      <c r="G6" s="29"/>
      <c r="H6" s="29"/>
      <c r="I6" s="29"/>
      <c r="J6" s="29"/>
      <c r="K6" s="30"/>
      <c r="L6" s="20" t="s">
        <v>12</v>
      </c>
      <c r="M6" s="20"/>
      <c r="N6" s="20"/>
      <c r="O6" s="20"/>
      <c r="P6" s="20"/>
      <c r="Q6" s="20"/>
      <c r="R6" s="28" t="s">
        <v>12</v>
      </c>
      <c r="S6" s="29"/>
      <c r="T6" s="29"/>
      <c r="U6" s="29"/>
      <c r="V6" s="29"/>
      <c r="W6" s="29"/>
      <c r="X6" s="30"/>
      <c r="Y6" s="20"/>
      <c r="Z6" s="20"/>
      <c r="AA6" s="20"/>
      <c r="AB6" s="24" t="s">
        <v>12</v>
      </c>
      <c r="AC6" s="24"/>
      <c r="AD6" s="24"/>
      <c r="AE6" s="24"/>
      <c r="AF6" s="24"/>
      <c r="AG6" s="24"/>
      <c r="AH6" s="24"/>
      <c r="AI6" s="20" t="s">
        <v>12</v>
      </c>
      <c r="AJ6" s="20"/>
      <c r="AK6" s="20"/>
      <c r="AL6" s="20"/>
      <c r="AM6" s="20"/>
      <c r="AN6" s="20"/>
      <c r="AO6" s="20"/>
      <c r="AP6" s="20" t="s">
        <v>12</v>
      </c>
      <c r="AQ6" s="20"/>
      <c r="AR6" s="20"/>
      <c r="AS6" s="20"/>
      <c r="AT6" s="20"/>
      <c r="AU6" s="20"/>
      <c r="AV6" s="20"/>
    </row>
    <row r="7" spans="1:50" ht="12" customHeight="1" x14ac:dyDescent="0.25">
      <c r="A7" s="20"/>
      <c r="B7" s="20"/>
      <c r="C7" s="20"/>
      <c r="D7" s="20"/>
      <c r="E7" s="28" t="s">
        <v>13</v>
      </c>
      <c r="F7" s="29"/>
      <c r="G7" s="29"/>
      <c r="H7" s="29"/>
      <c r="I7" s="29"/>
      <c r="J7" s="29"/>
      <c r="K7" s="30"/>
      <c r="L7" s="20" t="s">
        <v>14</v>
      </c>
      <c r="M7" s="20"/>
      <c r="N7" s="20"/>
      <c r="O7" s="20"/>
      <c r="P7" s="20"/>
      <c r="Q7" s="20"/>
      <c r="R7" s="28" t="s">
        <v>13</v>
      </c>
      <c r="S7" s="29"/>
      <c r="T7" s="29"/>
      <c r="U7" s="29"/>
      <c r="V7" s="29"/>
      <c r="W7" s="29"/>
      <c r="X7" s="30"/>
      <c r="Y7" s="20"/>
      <c r="Z7" s="20"/>
      <c r="AA7" s="20"/>
      <c r="AB7" s="24" t="s">
        <v>13</v>
      </c>
      <c r="AC7" s="24"/>
      <c r="AD7" s="24"/>
      <c r="AE7" s="24"/>
      <c r="AF7" s="24"/>
      <c r="AG7" s="24"/>
      <c r="AH7" s="24"/>
      <c r="AI7" s="20" t="s">
        <v>13</v>
      </c>
      <c r="AJ7" s="20"/>
      <c r="AK7" s="20"/>
      <c r="AL7" s="20"/>
      <c r="AM7" s="20"/>
      <c r="AN7" s="20"/>
      <c r="AO7" s="20"/>
      <c r="AP7" s="20" t="s">
        <v>13</v>
      </c>
      <c r="AQ7" s="20"/>
      <c r="AR7" s="20"/>
      <c r="AS7" s="20"/>
      <c r="AT7" s="20"/>
      <c r="AU7" s="20"/>
      <c r="AV7" s="20"/>
    </row>
    <row r="8" spans="1:50" x14ac:dyDescent="0.25">
      <c r="A8" s="20"/>
      <c r="B8" s="20"/>
      <c r="C8" s="20"/>
      <c r="D8" s="20"/>
      <c r="E8" s="20" t="s">
        <v>15</v>
      </c>
      <c r="F8" s="20"/>
      <c r="G8" s="20"/>
      <c r="H8" s="20" t="s">
        <v>16</v>
      </c>
      <c r="I8" s="20" t="s">
        <v>17</v>
      </c>
      <c r="J8" s="31" t="s">
        <v>18</v>
      </c>
      <c r="K8" s="32" t="s">
        <v>19</v>
      </c>
      <c r="L8" s="20" t="s">
        <v>15</v>
      </c>
      <c r="M8" s="20"/>
      <c r="N8" s="20"/>
      <c r="O8" s="20" t="s">
        <v>16</v>
      </c>
      <c r="P8" s="32" t="s">
        <v>20</v>
      </c>
      <c r="Q8" s="32" t="s">
        <v>21</v>
      </c>
      <c r="R8" s="16" t="s">
        <v>15</v>
      </c>
      <c r="S8" s="33"/>
      <c r="T8" s="34"/>
      <c r="U8" s="20" t="s">
        <v>16</v>
      </c>
      <c r="V8" s="32" t="s">
        <v>22</v>
      </c>
      <c r="W8" s="31" t="s">
        <v>18</v>
      </c>
      <c r="X8" s="32" t="s">
        <v>23</v>
      </c>
      <c r="Y8" s="20"/>
      <c r="Z8" s="20"/>
      <c r="AA8" s="20"/>
      <c r="AB8" s="24" t="s">
        <v>15</v>
      </c>
      <c r="AC8" s="24"/>
      <c r="AD8" s="24"/>
      <c r="AE8" s="24" t="s">
        <v>16</v>
      </c>
      <c r="AF8" s="35" t="s">
        <v>24</v>
      </c>
      <c r="AG8" s="36" t="s">
        <v>18</v>
      </c>
      <c r="AH8" s="35" t="s">
        <v>25</v>
      </c>
      <c r="AI8" s="20" t="s">
        <v>15</v>
      </c>
      <c r="AJ8" s="20"/>
      <c r="AK8" s="20"/>
      <c r="AL8" s="20" t="s">
        <v>16</v>
      </c>
      <c r="AM8" s="32" t="s">
        <v>24</v>
      </c>
      <c r="AN8" s="31" t="s">
        <v>18</v>
      </c>
      <c r="AO8" s="32" t="s">
        <v>26</v>
      </c>
      <c r="AP8" s="20" t="s">
        <v>15</v>
      </c>
      <c r="AQ8" s="20"/>
      <c r="AR8" s="20"/>
      <c r="AS8" s="20" t="s">
        <v>16</v>
      </c>
      <c r="AT8" s="32" t="s">
        <v>24</v>
      </c>
      <c r="AU8" s="31" t="s">
        <v>18</v>
      </c>
      <c r="AV8" s="32" t="s">
        <v>27</v>
      </c>
    </row>
    <row r="9" spans="1:50" x14ac:dyDescent="0.25">
      <c r="A9" s="20"/>
      <c r="B9" s="20"/>
      <c r="C9" s="20"/>
      <c r="D9" s="20"/>
      <c r="E9" s="20"/>
      <c r="F9" s="20"/>
      <c r="G9" s="20"/>
      <c r="H9" s="20"/>
      <c r="I9" s="20"/>
      <c r="J9" s="37"/>
      <c r="K9" s="38"/>
      <c r="L9" s="20"/>
      <c r="M9" s="20"/>
      <c r="N9" s="20"/>
      <c r="O9" s="20"/>
      <c r="P9" s="38"/>
      <c r="Q9" s="38"/>
      <c r="R9" s="39"/>
      <c r="S9" s="40"/>
      <c r="T9" s="41"/>
      <c r="U9" s="20"/>
      <c r="V9" s="38"/>
      <c r="W9" s="37"/>
      <c r="X9" s="38"/>
      <c r="Y9" s="20"/>
      <c r="Z9" s="20"/>
      <c r="AA9" s="20"/>
      <c r="AB9" s="24"/>
      <c r="AC9" s="24"/>
      <c r="AD9" s="24"/>
      <c r="AE9" s="24"/>
      <c r="AF9" s="42"/>
      <c r="AG9" s="43"/>
      <c r="AH9" s="42"/>
      <c r="AI9" s="20"/>
      <c r="AJ9" s="20"/>
      <c r="AK9" s="20"/>
      <c r="AL9" s="20"/>
      <c r="AM9" s="38"/>
      <c r="AN9" s="37"/>
      <c r="AO9" s="38"/>
      <c r="AP9" s="20"/>
      <c r="AQ9" s="20"/>
      <c r="AR9" s="20"/>
      <c r="AS9" s="20"/>
      <c r="AT9" s="38"/>
      <c r="AU9" s="37"/>
      <c r="AV9" s="38"/>
    </row>
    <row r="10" spans="1:50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37"/>
      <c r="K10" s="38"/>
      <c r="L10" s="20"/>
      <c r="M10" s="20"/>
      <c r="N10" s="20"/>
      <c r="O10" s="20"/>
      <c r="P10" s="38"/>
      <c r="Q10" s="38"/>
      <c r="R10" s="44"/>
      <c r="S10" s="45"/>
      <c r="T10" s="46"/>
      <c r="U10" s="20"/>
      <c r="V10" s="38"/>
      <c r="W10" s="37"/>
      <c r="X10" s="38"/>
      <c r="Y10" s="20"/>
      <c r="Z10" s="20"/>
      <c r="AA10" s="20"/>
      <c r="AB10" s="24"/>
      <c r="AC10" s="24"/>
      <c r="AD10" s="24"/>
      <c r="AE10" s="24"/>
      <c r="AF10" s="42"/>
      <c r="AG10" s="43"/>
      <c r="AH10" s="42"/>
      <c r="AI10" s="20"/>
      <c r="AJ10" s="20"/>
      <c r="AK10" s="20"/>
      <c r="AL10" s="20"/>
      <c r="AM10" s="38"/>
      <c r="AN10" s="37"/>
      <c r="AO10" s="38"/>
      <c r="AP10" s="20"/>
      <c r="AQ10" s="20"/>
      <c r="AR10" s="20"/>
      <c r="AS10" s="20"/>
      <c r="AT10" s="38"/>
      <c r="AU10" s="37"/>
      <c r="AV10" s="38"/>
    </row>
    <row r="11" spans="1:50" x14ac:dyDescent="0.25">
      <c r="A11" s="20"/>
      <c r="B11" s="20"/>
      <c r="C11" s="20"/>
      <c r="D11" s="20"/>
      <c r="E11" s="20" t="s">
        <v>28</v>
      </c>
      <c r="F11" s="20" t="s">
        <v>29</v>
      </c>
      <c r="G11" s="20"/>
      <c r="H11" s="20"/>
      <c r="I11" s="20"/>
      <c r="J11" s="37"/>
      <c r="K11" s="15"/>
      <c r="L11" s="20" t="s">
        <v>28</v>
      </c>
      <c r="M11" s="20" t="s">
        <v>29</v>
      </c>
      <c r="N11" s="20"/>
      <c r="O11" s="20"/>
      <c r="P11" s="38"/>
      <c r="Q11" s="15"/>
      <c r="R11" s="32" t="s">
        <v>28</v>
      </c>
      <c r="S11" s="20" t="s">
        <v>29</v>
      </c>
      <c r="T11" s="20"/>
      <c r="U11" s="20"/>
      <c r="V11" s="38"/>
      <c r="W11" s="37"/>
      <c r="X11" s="15"/>
      <c r="Y11" s="20"/>
      <c r="Z11" s="20"/>
      <c r="AA11" s="20"/>
      <c r="AB11" s="24" t="s">
        <v>28</v>
      </c>
      <c r="AC11" s="24" t="s">
        <v>29</v>
      </c>
      <c r="AD11" s="24"/>
      <c r="AE11" s="24"/>
      <c r="AF11" s="42"/>
      <c r="AG11" s="43"/>
      <c r="AH11" s="19"/>
      <c r="AI11" s="20" t="s">
        <v>28</v>
      </c>
      <c r="AJ11" s="20" t="s">
        <v>29</v>
      </c>
      <c r="AK11" s="20"/>
      <c r="AL11" s="20"/>
      <c r="AM11" s="38"/>
      <c r="AN11" s="37"/>
      <c r="AO11" s="15"/>
      <c r="AP11" s="20" t="s">
        <v>28</v>
      </c>
      <c r="AQ11" s="20" t="s">
        <v>29</v>
      </c>
      <c r="AR11" s="20"/>
      <c r="AS11" s="20"/>
      <c r="AT11" s="38"/>
      <c r="AU11" s="37"/>
      <c r="AV11" s="15"/>
    </row>
    <row r="12" spans="1:50" x14ac:dyDescent="0.25">
      <c r="A12" s="20"/>
      <c r="B12" s="20"/>
      <c r="C12" s="20"/>
      <c r="D12" s="20" t="s">
        <v>30</v>
      </c>
      <c r="E12" s="20"/>
      <c r="F12" s="20" t="s">
        <v>31</v>
      </c>
      <c r="G12" s="20" t="s">
        <v>32</v>
      </c>
      <c r="H12" s="20"/>
      <c r="I12" s="20"/>
      <c r="J12" s="37"/>
      <c r="K12" s="20" t="s">
        <v>33</v>
      </c>
      <c r="L12" s="20"/>
      <c r="M12" s="20" t="s">
        <v>31</v>
      </c>
      <c r="N12" s="20" t="s">
        <v>32</v>
      </c>
      <c r="O12" s="20"/>
      <c r="P12" s="38"/>
      <c r="Q12" s="20" t="s">
        <v>34</v>
      </c>
      <c r="R12" s="38"/>
      <c r="S12" s="20" t="s">
        <v>31</v>
      </c>
      <c r="T12" s="20" t="s">
        <v>32</v>
      </c>
      <c r="U12" s="20"/>
      <c r="V12" s="38"/>
      <c r="W12" s="37"/>
      <c r="X12" s="20" t="s">
        <v>35</v>
      </c>
      <c r="Y12" s="20"/>
      <c r="Z12" s="20"/>
      <c r="AA12" s="20"/>
      <c r="AB12" s="24"/>
      <c r="AC12" s="24" t="s">
        <v>31</v>
      </c>
      <c r="AD12" s="24" t="s">
        <v>32</v>
      </c>
      <c r="AE12" s="24"/>
      <c r="AF12" s="42"/>
      <c r="AG12" s="43"/>
      <c r="AH12" s="24" t="s">
        <v>36</v>
      </c>
      <c r="AI12" s="20"/>
      <c r="AJ12" s="20" t="s">
        <v>31</v>
      </c>
      <c r="AK12" s="20" t="s">
        <v>32</v>
      </c>
      <c r="AL12" s="20"/>
      <c r="AM12" s="38"/>
      <c r="AN12" s="37"/>
      <c r="AO12" s="20" t="s">
        <v>37</v>
      </c>
      <c r="AP12" s="20"/>
      <c r="AQ12" s="20" t="s">
        <v>31</v>
      </c>
      <c r="AR12" s="20" t="s">
        <v>32</v>
      </c>
      <c r="AS12" s="20"/>
      <c r="AT12" s="38"/>
      <c r="AU12" s="37"/>
      <c r="AV12" s="20" t="s">
        <v>37</v>
      </c>
    </row>
    <row r="13" spans="1:50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47"/>
      <c r="K13" s="20"/>
      <c r="L13" s="20"/>
      <c r="M13" s="20"/>
      <c r="N13" s="20"/>
      <c r="O13" s="20"/>
      <c r="P13" s="15"/>
      <c r="Q13" s="20"/>
      <c r="R13" s="15"/>
      <c r="S13" s="20"/>
      <c r="T13" s="20"/>
      <c r="U13" s="20"/>
      <c r="V13" s="15"/>
      <c r="W13" s="47"/>
      <c r="X13" s="20"/>
      <c r="Y13" s="20"/>
      <c r="Z13" s="20"/>
      <c r="AA13" s="20"/>
      <c r="AB13" s="24"/>
      <c r="AC13" s="24"/>
      <c r="AD13" s="24"/>
      <c r="AE13" s="24"/>
      <c r="AF13" s="19"/>
      <c r="AG13" s="48"/>
      <c r="AH13" s="24"/>
      <c r="AI13" s="20"/>
      <c r="AJ13" s="20"/>
      <c r="AK13" s="20"/>
      <c r="AL13" s="20"/>
      <c r="AM13" s="15"/>
      <c r="AN13" s="47"/>
      <c r="AO13" s="20"/>
      <c r="AP13" s="20"/>
      <c r="AQ13" s="20"/>
      <c r="AR13" s="20"/>
      <c r="AS13" s="20"/>
      <c r="AT13" s="15"/>
      <c r="AU13" s="47"/>
      <c r="AV13" s="20"/>
    </row>
    <row r="14" spans="1:50" s="51" customFormat="1" x14ac:dyDescent="0.25">
      <c r="A14" s="49">
        <v>1</v>
      </c>
      <c r="B14" s="49">
        <v>2</v>
      </c>
      <c r="C14" s="49">
        <v>3</v>
      </c>
      <c r="D14" s="49">
        <v>5</v>
      </c>
      <c r="E14" s="49">
        <v>6</v>
      </c>
      <c r="F14" s="49">
        <v>7</v>
      </c>
      <c r="G14" s="49">
        <v>8</v>
      </c>
      <c r="H14" s="49">
        <v>9</v>
      </c>
      <c r="I14" s="49">
        <v>10</v>
      </c>
      <c r="J14" s="49">
        <v>11</v>
      </c>
      <c r="K14" s="49">
        <v>12</v>
      </c>
      <c r="L14" s="49">
        <v>13</v>
      </c>
      <c r="M14" s="49">
        <v>14</v>
      </c>
      <c r="N14" s="49">
        <v>15</v>
      </c>
      <c r="O14" s="49">
        <v>16</v>
      </c>
      <c r="P14" s="49">
        <v>17</v>
      </c>
      <c r="Q14" s="49">
        <v>19</v>
      </c>
      <c r="R14" s="49">
        <v>20</v>
      </c>
      <c r="S14" s="49">
        <v>21</v>
      </c>
      <c r="T14" s="49">
        <v>22</v>
      </c>
      <c r="U14" s="49">
        <v>23</v>
      </c>
      <c r="V14" s="49">
        <v>24</v>
      </c>
      <c r="W14" s="49">
        <v>25</v>
      </c>
      <c r="X14" s="49">
        <v>26</v>
      </c>
      <c r="Y14" s="49">
        <v>1</v>
      </c>
      <c r="Z14" s="49">
        <v>2</v>
      </c>
      <c r="AA14" s="49">
        <v>3</v>
      </c>
      <c r="AB14" s="50">
        <v>27</v>
      </c>
      <c r="AC14" s="50">
        <v>28</v>
      </c>
      <c r="AD14" s="50">
        <v>29</v>
      </c>
      <c r="AE14" s="50">
        <v>30</v>
      </c>
      <c r="AF14" s="50">
        <v>31</v>
      </c>
      <c r="AG14" s="50">
        <v>32</v>
      </c>
      <c r="AH14" s="50">
        <v>33</v>
      </c>
      <c r="AI14" s="49">
        <v>34</v>
      </c>
      <c r="AJ14" s="49">
        <v>35</v>
      </c>
      <c r="AK14" s="49">
        <v>36</v>
      </c>
      <c r="AL14" s="49">
        <v>37</v>
      </c>
      <c r="AM14" s="49">
        <v>38</v>
      </c>
      <c r="AN14" s="49">
        <v>39</v>
      </c>
      <c r="AO14" s="49">
        <v>40</v>
      </c>
      <c r="AP14" s="49">
        <v>34</v>
      </c>
      <c r="AQ14" s="49">
        <v>35</v>
      </c>
      <c r="AR14" s="49">
        <v>36</v>
      </c>
      <c r="AS14" s="49">
        <v>37</v>
      </c>
      <c r="AT14" s="49">
        <v>38</v>
      </c>
      <c r="AU14" s="49">
        <v>39</v>
      </c>
      <c r="AV14" s="49">
        <v>40</v>
      </c>
    </row>
    <row r="15" spans="1:50" ht="12" customHeight="1" x14ac:dyDescent="0.25">
      <c r="A15" s="52" t="s">
        <v>38</v>
      </c>
      <c r="B15" s="53" t="s">
        <v>60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5"/>
      <c r="Y15" s="52" t="s">
        <v>38</v>
      </c>
      <c r="Z15" s="28" t="s">
        <v>60</v>
      </c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</row>
    <row r="16" spans="1:50" ht="96" x14ac:dyDescent="0.25">
      <c r="A16" s="56" t="s">
        <v>39</v>
      </c>
      <c r="B16" s="57" t="s">
        <v>40</v>
      </c>
      <c r="C16" s="52">
        <v>4138001</v>
      </c>
      <c r="D16" s="58">
        <f>K16+Q16+X16+AH16+AO16+AV16</f>
        <v>2732.2060000000001</v>
      </c>
      <c r="E16" s="1">
        <f>F16+G16</f>
        <v>913.38</v>
      </c>
      <c r="F16" s="1">
        <v>0</v>
      </c>
      <c r="G16" s="1">
        <v>913.38</v>
      </c>
      <c r="H16" s="1">
        <v>0</v>
      </c>
      <c r="I16" s="1">
        <v>0</v>
      </c>
      <c r="J16" s="1">
        <v>0</v>
      </c>
      <c r="K16" s="1">
        <f>E16+H16+I16</f>
        <v>913.38</v>
      </c>
      <c r="L16" s="1">
        <f>M16+N16</f>
        <v>741.59</v>
      </c>
      <c r="M16" s="1">
        <v>0</v>
      </c>
      <c r="N16" s="1">
        <v>741.59</v>
      </c>
      <c r="O16" s="1">
        <v>0</v>
      </c>
      <c r="P16" s="1">
        <v>0</v>
      </c>
      <c r="Q16" s="1">
        <f t="shared" ref="Q16:Q24" si="0">L16+O16+P16</f>
        <v>741.59</v>
      </c>
      <c r="R16" s="1">
        <f>S16+T16</f>
        <v>536.11</v>
      </c>
      <c r="S16" s="1">
        <v>0</v>
      </c>
      <c r="T16" s="1">
        <f>417.02+5.24+113.85</f>
        <v>536.11</v>
      </c>
      <c r="U16" s="1">
        <v>0</v>
      </c>
      <c r="V16" s="1">
        <v>0</v>
      </c>
      <c r="W16" s="1">
        <v>0</v>
      </c>
      <c r="X16" s="1">
        <f>R16+U16+V16</f>
        <v>536.11</v>
      </c>
      <c r="Y16" s="56" t="s">
        <v>39</v>
      </c>
      <c r="Z16" s="57" t="s">
        <v>40</v>
      </c>
      <c r="AA16" s="52">
        <v>4138001</v>
      </c>
      <c r="AB16" s="59">
        <f>AC16+AD16</f>
        <v>153.70600000000002</v>
      </c>
      <c r="AC16" s="59">
        <v>0</v>
      </c>
      <c r="AD16" s="59">
        <f>73.706+10+70</f>
        <v>153.70600000000002</v>
      </c>
      <c r="AE16" s="59">
        <v>0</v>
      </c>
      <c r="AF16" s="59">
        <v>0</v>
      </c>
      <c r="AG16" s="59">
        <v>0</v>
      </c>
      <c r="AH16" s="59">
        <f>AB16+AE16+AF16</f>
        <v>153.70600000000002</v>
      </c>
      <c r="AI16" s="1">
        <f>AJ16+AK16</f>
        <v>193.70999999999998</v>
      </c>
      <c r="AJ16" s="1">
        <v>0</v>
      </c>
      <c r="AK16" s="1">
        <f>73.71+10+110</f>
        <v>193.70999999999998</v>
      </c>
      <c r="AL16" s="1">
        <v>0</v>
      </c>
      <c r="AM16" s="1">
        <v>0</v>
      </c>
      <c r="AN16" s="1">
        <v>0</v>
      </c>
      <c r="AO16" s="1">
        <f>AI16+AL16+AM16</f>
        <v>193.70999999999998</v>
      </c>
      <c r="AP16" s="1">
        <f>AQ16+AR16</f>
        <v>193.70999999999998</v>
      </c>
      <c r="AQ16" s="1">
        <v>0</v>
      </c>
      <c r="AR16" s="1">
        <f>73.71+10+110</f>
        <v>193.70999999999998</v>
      </c>
      <c r="AS16" s="1">
        <v>0</v>
      </c>
      <c r="AT16" s="1">
        <v>0</v>
      </c>
      <c r="AU16" s="1">
        <v>0</v>
      </c>
      <c r="AV16" s="1">
        <f>AP16+AS16+AT16</f>
        <v>193.70999999999998</v>
      </c>
    </row>
    <row r="17" spans="1:48" ht="36" x14ac:dyDescent="0.25">
      <c r="A17" s="56" t="s">
        <v>41</v>
      </c>
      <c r="B17" s="57" t="s">
        <v>42</v>
      </c>
      <c r="C17" s="52">
        <v>4138002</v>
      </c>
      <c r="D17" s="58">
        <f t="shared" ref="D17:D23" si="1">K17+Q17+X17+AH17+AO17+AV17</f>
        <v>146.41</v>
      </c>
      <c r="E17" s="1">
        <f t="shared" ref="E17:E23" si="2">F17+G17</f>
        <v>32</v>
      </c>
      <c r="F17" s="1">
        <v>0</v>
      </c>
      <c r="G17" s="1">
        <v>32</v>
      </c>
      <c r="H17" s="1">
        <v>0</v>
      </c>
      <c r="I17" s="1">
        <v>0</v>
      </c>
      <c r="J17" s="1">
        <v>0</v>
      </c>
      <c r="K17" s="1">
        <f t="shared" ref="K17:K23" si="3">E17+H17+I17</f>
        <v>32</v>
      </c>
      <c r="L17" s="1">
        <f t="shared" ref="L17:L23" si="4">M17+N17</f>
        <v>50</v>
      </c>
      <c r="M17" s="1">
        <v>0</v>
      </c>
      <c r="N17" s="1">
        <v>50</v>
      </c>
      <c r="O17" s="1">
        <v>0</v>
      </c>
      <c r="P17" s="1">
        <v>0</v>
      </c>
      <c r="Q17" s="1">
        <f t="shared" si="0"/>
        <v>50</v>
      </c>
      <c r="R17" s="1">
        <f t="shared" ref="R17:R23" si="5">S17+T17</f>
        <v>27.41</v>
      </c>
      <c r="S17" s="1">
        <v>0</v>
      </c>
      <c r="T17" s="1">
        <v>27.41</v>
      </c>
      <c r="U17" s="1">
        <v>0</v>
      </c>
      <c r="V17" s="1">
        <v>0</v>
      </c>
      <c r="W17" s="1">
        <v>0</v>
      </c>
      <c r="X17" s="1">
        <f t="shared" ref="X17:X23" si="6">R17+U17+V17</f>
        <v>27.41</v>
      </c>
      <c r="Y17" s="56" t="s">
        <v>41</v>
      </c>
      <c r="Z17" s="57" t="s">
        <v>42</v>
      </c>
      <c r="AA17" s="52">
        <v>4138002</v>
      </c>
      <c r="AB17" s="59">
        <f t="shared" ref="AB17:AB23" si="7">AC17+AD17</f>
        <v>24</v>
      </c>
      <c r="AC17" s="59">
        <v>0</v>
      </c>
      <c r="AD17" s="59">
        <f>6.5+17.5</f>
        <v>24</v>
      </c>
      <c r="AE17" s="59">
        <v>0</v>
      </c>
      <c r="AF17" s="59">
        <v>0</v>
      </c>
      <c r="AG17" s="59">
        <v>0</v>
      </c>
      <c r="AH17" s="59">
        <f t="shared" ref="AH17:AH23" si="8">AB17+AE17+AF17</f>
        <v>24</v>
      </c>
      <c r="AI17" s="1">
        <f t="shared" ref="AI17:AI23" si="9">AJ17+AK17</f>
        <v>6.5</v>
      </c>
      <c r="AJ17" s="1">
        <v>0</v>
      </c>
      <c r="AK17" s="1">
        <v>6.5</v>
      </c>
      <c r="AL17" s="1">
        <v>0</v>
      </c>
      <c r="AM17" s="1">
        <v>0</v>
      </c>
      <c r="AN17" s="1">
        <v>0</v>
      </c>
      <c r="AO17" s="1">
        <f t="shared" ref="AO17:AO23" si="10">AI17+AL17+AM17</f>
        <v>6.5</v>
      </c>
      <c r="AP17" s="1">
        <f t="shared" ref="AP17:AP23" si="11">AQ17+AR17</f>
        <v>6.5</v>
      </c>
      <c r="AQ17" s="1">
        <v>0</v>
      </c>
      <c r="AR17" s="1">
        <v>6.5</v>
      </c>
      <c r="AS17" s="1">
        <v>0</v>
      </c>
      <c r="AT17" s="1">
        <v>0</v>
      </c>
      <c r="AU17" s="1">
        <v>0</v>
      </c>
      <c r="AV17" s="1">
        <f t="shared" ref="AV17:AV23" si="12">AP17+AS17+AT17</f>
        <v>6.5</v>
      </c>
    </row>
    <row r="18" spans="1:48" ht="48" x14ac:dyDescent="0.25">
      <c r="A18" s="56" t="s">
        <v>43</v>
      </c>
      <c r="B18" s="57" t="s">
        <v>44</v>
      </c>
      <c r="C18" s="52">
        <v>4138001</v>
      </c>
      <c r="D18" s="58">
        <f t="shared" si="1"/>
        <v>962.94999999999993</v>
      </c>
      <c r="E18" s="1">
        <f t="shared" si="2"/>
        <v>56.15</v>
      </c>
      <c r="F18" s="1">
        <v>0</v>
      </c>
      <c r="G18" s="1">
        <v>56.15</v>
      </c>
      <c r="H18" s="1">
        <v>0</v>
      </c>
      <c r="I18" s="1">
        <v>0</v>
      </c>
      <c r="J18" s="1">
        <v>0</v>
      </c>
      <c r="K18" s="1">
        <f t="shared" si="3"/>
        <v>56.15</v>
      </c>
      <c r="L18" s="1">
        <f t="shared" si="4"/>
        <v>341.14</v>
      </c>
      <c r="M18" s="1">
        <v>0</v>
      </c>
      <c r="N18" s="1">
        <v>341.14</v>
      </c>
      <c r="O18" s="1">
        <v>0</v>
      </c>
      <c r="P18" s="1">
        <v>0</v>
      </c>
      <c r="Q18" s="1">
        <f t="shared" si="0"/>
        <v>341.14</v>
      </c>
      <c r="R18" s="1">
        <f t="shared" si="5"/>
        <v>287.51</v>
      </c>
      <c r="S18" s="1">
        <v>0</v>
      </c>
      <c r="T18" s="1">
        <v>287.51</v>
      </c>
      <c r="U18" s="1">
        <v>0</v>
      </c>
      <c r="V18" s="1">
        <v>0</v>
      </c>
      <c r="W18" s="1">
        <v>0</v>
      </c>
      <c r="X18" s="1">
        <f t="shared" si="6"/>
        <v>287.51</v>
      </c>
      <c r="Y18" s="56" t="s">
        <v>43</v>
      </c>
      <c r="Z18" s="57" t="s">
        <v>44</v>
      </c>
      <c r="AA18" s="52">
        <v>4138001</v>
      </c>
      <c r="AB18" s="59">
        <f t="shared" si="7"/>
        <v>278.14999999999998</v>
      </c>
      <c r="AC18" s="59">
        <v>0</v>
      </c>
      <c r="AD18" s="59">
        <v>278.14999999999998</v>
      </c>
      <c r="AE18" s="59">
        <v>0</v>
      </c>
      <c r="AF18" s="59">
        <v>0</v>
      </c>
      <c r="AG18" s="59">
        <v>0</v>
      </c>
      <c r="AH18" s="59">
        <f t="shared" si="8"/>
        <v>278.14999999999998</v>
      </c>
      <c r="AI18" s="1">
        <f t="shared" si="9"/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f t="shared" si="10"/>
        <v>0</v>
      </c>
      <c r="AP18" s="1">
        <f t="shared" si="11"/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f t="shared" si="12"/>
        <v>0</v>
      </c>
    </row>
    <row r="19" spans="1:48" ht="180" x14ac:dyDescent="0.25">
      <c r="A19" s="56" t="s">
        <v>45</v>
      </c>
      <c r="B19" s="57" t="s">
        <v>46</v>
      </c>
      <c r="C19" s="52">
        <v>4137502</v>
      </c>
      <c r="D19" s="58">
        <f t="shared" si="1"/>
        <v>0.03</v>
      </c>
      <c r="E19" s="1">
        <f t="shared" si="2"/>
        <v>0</v>
      </c>
      <c r="F19" s="1">
        <v>0</v>
      </c>
      <c r="G19" s="1">
        <v>0</v>
      </c>
      <c r="H19" s="1">
        <v>0</v>
      </c>
      <c r="I19" s="1">
        <v>0.03</v>
      </c>
      <c r="J19" s="1">
        <v>0</v>
      </c>
      <c r="K19" s="1">
        <f t="shared" si="3"/>
        <v>0.03</v>
      </c>
      <c r="L19" s="1">
        <f t="shared" si="4"/>
        <v>0</v>
      </c>
      <c r="M19" s="1">
        <v>0</v>
      </c>
      <c r="N19" s="1">
        <v>0</v>
      </c>
      <c r="O19" s="1">
        <v>0</v>
      </c>
      <c r="P19" s="1">
        <v>0</v>
      </c>
      <c r="Q19" s="1">
        <f t="shared" si="0"/>
        <v>0</v>
      </c>
      <c r="R19" s="1">
        <f t="shared" si="5"/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f t="shared" si="6"/>
        <v>0</v>
      </c>
      <c r="Y19" s="56" t="s">
        <v>45</v>
      </c>
      <c r="Z19" s="57" t="s">
        <v>46</v>
      </c>
      <c r="AA19" s="52">
        <v>4137502</v>
      </c>
      <c r="AB19" s="59">
        <f t="shared" si="7"/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</v>
      </c>
      <c r="AH19" s="59">
        <f t="shared" si="8"/>
        <v>0</v>
      </c>
      <c r="AI19" s="1">
        <f t="shared" si="9"/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f t="shared" si="10"/>
        <v>0</v>
      </c>
      <c r="AP19" s="1">
        <f t="shared" si="11"/>
        <v>0</v>
      </c>
      <c r="AQ19" s="1">
        <v>0</v>
      </c>
      <c r="AR19" s="1">
        <v>0</v>
      </c>
      <c r="AS19" s="1">
        <v>0</v>
      </c>
      <c r="AT19" s="1">
        <v>0</v>
      </c>
      <c r="AU19" s="1">
        <v>0</v>
      </c>
      <c r="AV19" s="1">
        <f t="shared" si="12"/>
        <v>0</v>
      </c>
    </row>
    <row r="20" spans="1:48" ht="204" x14ac:dyDescent="0.25">
      <c r="A20" s="56" t="s">
        <v>47</v>
      </c>
      <c r="B20" s="57" t="s">
        <v>48</v>
      </c>
      <c r="C20" s="52">
        <v>4138227</v>
      </c>
      <c r="D20" s="58">
        <f t="shared" si="1"/>
        <v>8</v>
      </c>
      <c r="E20" s="1">
        <f t="shared" si="2"/>
        <v>8</v>
      </c>
      <c r="F20" s="1">
        <v>0</v>
      </c>
      <c r="G20" s="1">
        <v>8</v>
      </c>
      <c r="H20" s="1">
        <v>0</v>
      </c>
      <c r="I20" s="1">
        <v>0</v>
      </c>
      <c r="J20" s="1">
        <v>0</v>
      </c>
      <c r="K20" s="1">
        <f t="shared" si="3"/>
        <v>8</v>
      </c>
      <c r="L20" s="1">
        <f t="shared" si="4"/>
        <v>0</v>
      </c>
      <c r="M20" s="1">
        <v>0</v>
      </c>
      <c r="N20" s="1">
        <v>0</v>
      </c>
      <c r="O20" s="1">
        <v>0</v>
      </c>
      <c r="P20" s="1">
        <v>0</v>
      </c>
      <c r="Q20" s="1">
        <f t="shared" si="0"/>
        <v>0</v>
      </c>
      <c r="R20" s="1">
        <f t="shared" si="5"/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f t="shared" si="6"/>
        <v>0</v>
      </c>
      <c r="Y20" s="56" t="s">
        <v>47</v>
      </c>
      <c r="Z20" s="57" t="s">
        <v>48</v>
      </c>
      <c r="AA20" s="52">
        <v>4138227</v>
      </c>
      <c r="AB20" s="59">
        <f t="shared" si="7"/>
        <v>0</v>
      </c>
      <c r="AC20" s="59">
        <v>0</v>
      </c>
      <c r="AD20" s="59">
        <v>0</v>
      </c>
      <c r="AE20" s="59">
        <v>0</v>
      </c>
      <c r="AF20" s="59">
        <v>0</v>
      </c>
      <c r="AG20" s="59">
        <v>0</v>
      </c>
      <c r="AH20" s="59">
        <f t="shared" si="8"/>
        <v>0</v>
      </c>
      <c r="AI20" s="1">
        <f t="shared" si="9"/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f t="shared" si="10"/>
        <v>0</v>
      </c>
      <c r="AP20" s="1">
        <f t="shared" si="11"/>
        <v>0</v>
      </c>
      <c r="AQ20" s="1">
        <v>0</v>
      </c>
      <c r="AR20" s="1">
        <v>0</v>
      </c>
      <c r="AS20" s="1">
        <v>0</v>
      </c>
      <c r="AT20" s="1">
        <v>0</v>
      </c>
      <c r="AU20" s="1">
        <v>0</v>
      </c>
      <c r="AV20" s="1">
        <f t="shared" si="12"/>
        <v>0</v>
      </c>
    </row>
    <row r="21" spans="1:48" ht="204" x14ac:dyDescent="0.25">
      <c r="A21" s="56" t="s">
        <v>49</v>
      </c>
      <c r="B21" s="57" t="s">
        <v>50</v>
      </c>
      <c r="C21" s="52">
        <v>4137424</v>
      </c>
      <c r="D21" s="58">
        <f t="shared" si="1"/>
        <v>800</v>
      </c>
      <c r="E21" s="1">
        <f t="shared" si="2"/>
        <v>0</v>
      </c>
      <c r="F21" s="1">
        <v>0</v>
      </c>
      <c r="G21" s="1">
        <v>0</v>
      </c>
      <c r="H21" s="1">
        <v>0</v>
      </c>
      <c r="I21" s="1">
        <v>800</v>
      </c>
      <c r="J21" s="1">
        <v>0</v>
      </c>
      <c r="K21" s="1">
        <f t="shared" si="3"/>
        <v>800</v>
      </c>
      <c r="L21" s="1">
        <f t="shared" si="4"/>
        <v>0</v>
      </c>
      <c r="M21" s="1">
        <v>0</v>
      </c>
      <c r="N21" s="1">
        <v>0</v>
      </c>
      <c r="O21" s="1">
        <v>0</v>
      </c>
      <c r="P21" s="1">
        <v>0</v>
      </c>
      <c r="Q21" s="1">
        <f t="shared" si="0"/>
        <v>0</v>
      </c>
      <c r="R21" s="1">
        <f t="shared" si="5"/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f t="shared" si="6"/>
        <v>0</v>
      </c>
      <c r="Y21" s="56" t="s">
        <v>49</v>
      </c>
      <c r="Z21" s="57" t="s">
        <v>50</v>
      </c>
      <c r="AA21" s="52">
        <v>4137424</v>
      </c>
      <c r="AB21" s="59">
        <f t="shared" si="7"/>
        <v>0</v>
      </c>
      <c r="AC21" s="59">
        <v>0</v>
      </c>
      <c r="AD21" s="59">
        <v>0</v>
      </c>
      <c r="AE21" s="59">
        <v>0</v>
      </c>
      <c r="AF21" s="59">
        <v>0</v>
      </c>
      <c r="AG21" s="59">
        <v>0</v>
      </c>
      <c r="AH21" s="59">
        <f t="shared" si="8"/>
        <v>0</v>
      </c>
      <c r="AI21" s="1">
        <f t="shared" si="9"/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f t="shared" si="10"/>
        <v>0</v>
      </c>
      <c r="AP21" s="1">
        <f t="shared" si="11"/>
        <v>0</v>
      </c>
      <c r="AQ21" s="1">
        <v>0</v>
      </c>
      <c r="AR21" s="1">
        <v>0</v>
      </c>
      <c r="AS21" s="1">
        <v>0</v>
      </c>
      <c r="AT21" s="1">
        <v>0</v>
      </c>
      <c r="AU21" s="1">
        <v>0</v>
      </c>
      <c r="AV21" s="1">
        <f t="shared" si="12"/>
        <v>0</v>
      </c>
    </row>
    <row r="22" spans="1:48" ht="48" x14ac:dyDescent="0.25">
      <c r="A22" s="56" t="s">
        <v>51</v>
      </c>
      <c r="B22" s="57" t="s">
        <v>52</v>
      </c>
      <c r="C22" s="52">
        <v>4138002</v>
      </c>
      <c r="D22" s="58">
        <f t="shared" si="1"/>
        <v>140</v>
      </c>
      <c r="E22" s="1">
        <f t="shared" si="2"/>
        <v>140</v>
      </c>
      <c r="F22" s="1">
        <v>0</v>
      </c>
      <c r="G22" s="1">
        <v>140</v>
      </c>
      <c r="H22" s="1">
        <v>0</v>
      </c>
      <c r="I22" s="1">
        <v>0</v>
      </c>
      <c r="J22" s="1">
        <v>0</v>
      </c>
      <c r="K22" s="1">
        <f t="shared" si="3"/>
        <v>140</v>
      </c>
      <c r="L22" s="1">
        <f t="shared" si="4"/>
        <v>0</v>
      </c>
      <c r="M22" s="1">
        <v>0</v>
      </c>
      <c r="N22" s="1">
        <v>0</v>
      </c>
      <c r="O22" s="1">
        <v>0</v>
      </c>
      <c r="P22" s="1">
        <v>0</v>
      </c>
      <c r="Q22" s="1">
        <f t="shared" si="0"/>
        <v>0</v>
      </c>
      <c r="R22" s="1">
        <f t="shared" si="5"/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f t="shared" si="6"/>
        <v>0</v>
      </c>
      <c r="Y22" s="56" t="s">
        <v>51</v>
      </c>
      <c r="Z22" s="57" t="s">
        <v>52</v>
      </c>
      <c r="AA22" s="52">
        <v>4138002</v>
      </c>
      <c r="AB22" s="59">
        <f t="shared" si="7"/>
        <v>0</v>
      </c>
      <c r="AC22" s="59">
        <v>0</v>
      </c>
      <c r="AD22" s="59">
        <v>0</v>
      </c>
      <c r="AE22" s="59">
        <v>0</v>
      </c>
      <c r="AF22" s="59">
        <v>0</v>
      </c>
      <c r="AG22" s="59">
        <v>0</v>
      </c>
      <c r="AH22" s="59">
        <f t="shared" si="8"/>
        <v>0</v>
      </c>
      <c r="AI22" s="1">
        <f t="shared" si="9"/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f t="shared" si="10"/>
        <v>0</v>
      </c>
      <c r="AP22" s="1">
        <f t="shared" si="11"/>
        <v>0</v>
      </c>
      <c r="AQ22" s="1">
        <v>0</v>
      </c>
      <c r="AR22" s="1">
        <v>0</v>
      </c>
      <c r="AS22" s="1">
        <v>0</v>
      </c>
      <c r="AT22" s="1">
        <v>0</v>
      </c>
      <c r="AU22" s="1">
        <v>0</v>
      </c>
      <c r="AV22" s="1">
        <f t="shared" si="12"/>
        <v>0</v>
      </c>
    </row>
    <row r="23" spans="1:48" ht="60" x14ac:dyDescent="0.25">
      <c r="A23" s="56" t="s">
        <v>53</v>
      </c>
      <c r="B23" s="57" t="s">
        <v>54</v>
      </c>
      <c r="C23" s="52">
        <v>4138001</v>
      </c>
      <c r="D23" s="58">
        <f t="shared" si="1"/>
        <v>292.62</v>
      </c>
      <c r="E23" s="1">
        <f t="shared" si="2"/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f t="shared" si="3"/>
        <v>0</v>
      </c>
      <c r="L23" s="1">
        <f t="shared" si="4"/>
        <v>272.3</v>
      </c>
      <c r="M23" s="1">
        <v>0</v>
      </c>
      <c r="N23" s="1">
        <v>272.3</v>
      </c>
      <c r="O23" s="1">
        <v>0</v>
      </c>
      <c r="P23" s="1">
        <v>0</v>
      </c>
      <c r="Q23" s="1">
        <f t="shared" si="0"/>
        <v>272.3</v>
      </c>
      <c r="R23" s="1">
        <f t="shared" si="5"/>
        <v>20.32</v>
      </c>
      <c r="S23" s="1">
        <v>0</v>
      </c>
      <c r="T23" s="1">
        <v>20.32</v>
      </c>
      <c r="U23" s="1">
        <v>0</v>
      </c>
      <c r="V23" s="1">
        <v>0</v>
      </c>
      <c r="W23" s="1">
        <v>0</v>
      </c>
      <c r="X23" s="1">
        <f t="shared" si="6"/>
        <v>20.32</v>
      </c>
      <c r="Y23" s="56" t="s">
        <v>53</v>
      </c>
      <c r="Z23" s="57" t="s">
        <v>54</v>
      </c>
      <c r="AA23" s="52">
        <v>4138001</v>
      </c>
      <c r="AB23" s="59">
        <f t="shared" si="7"/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59">
        <f t="shared" si="8"/>
        <v>0</v>
      </c>
      <c r="AI23" s="1">
        <f t="shared" si="9"/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f t="shared" si="10"/>
        <v>0</v>
      </c>
      <c r="AP23" s="1">
        <f t="shared" si="11"/>
        <v>0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f t="shared" si="12"/>
        <v>0</v>
      </c>
    </row>
    <row r="24" spans="1:48" s="64" customFormat="1" ht="12" customHeight="1" x14ac:dyDescent="0.2">
      <c r="A24" s="60" t="s">
        <v>55</v>
      </c>
      <c r="B24" s="61"/>
      <c r="C24" s="61"/>
      <c r="D24" s="62">
        <f>SUM(D16:D23)</f>
        <v>5082.2159999999994</v>
      </c>
      <c r="E24" s="62">
        <f t="shared" ref="E24:AV24" si="13">SUM(E16:E23)</f>
        <v>1149.53</v>
      </c>
      <c r="F24" s="62">
        <f t="shared" si="13"/>
        <v>0</v>
      </c>
      <c r="G24" s="62">
        <f t="shared" si="13"/>
        <v>1149.53</v>
      </c>
      <c r="H24" s="62">
        <f t="shared" si="13"/>
        <v>0</v>
      </c>
      <c r="I24" s="62">
        <f t="shared" si="13"/>
        <v>800.03</v>
      </c>
      <c r="J24" s="62">
        <f t="shared" si="13"/>
        <v>0</v>
      </c>
      <c r="K24" s="62">
        <f t="shared" si="13"/>
        <v>1949.56</v>
      </c>
      <c r="L24" s="62">
        <f t="shared" si="13"/>
        <v>1405.03</v>
      </c>
      <c r="M24" s="62">
        <f t="shared" si="13"/>
        <v>0</v>
      </c>
      <c r="N24" s="62">
        <f t="shared" si="13"/>
        <v>1405.03</v>
      </c>
      <c r="O24" s="62">
        <f t="shared" si="13"/>
        <v>0</v>
      </c>
      <c r="P24" s="62">
        <f t="shared" si="13"/>
        <v>0</v>
      </c>
      <c r="Q24" s="2">
        <f t="shared" si="0"/>
        <v>1405.03</v>
      </c>
      <c r="R24" s="62">
        <f t="shared" si="13"/>
        <v>871.35</v>
      </c>
      <c r="S24" s="62">
        <f t="shared" si="13"/>
        <v>0</v>
      </c>
      <c r="T24" s="62">
        <f t="shared" si="13"/>
        <v>871.35</v>
      </c>
      <c r="U24" s="62">
        <f t="shared" si="13"/>
        <v>0</v>
      </c>
      <c r="V24" s="62">
        <f t="shared" si="13"/>
        <v>0</v>
      </c>
      <c r="W24" s="62">
        <f t="shared" si="13"/>
        <v>0</v>
      </c>
      <c r="X24" s="62">
        <f t="shared" si="13"/>
        <v>871.35</v>
      </c>
      <c r="Y24" s="3" t="s">
        <v>56</v>
      </c>
      <c r="Z24" s="4"/>
      <c r="AA24" s="5"/>
      <c r="AB24" s="63">
        <f t="shared" si="13"/>
        <v>455.85599999999999</v>
      </c>
      <c r="AC24" s="63">
        <f t="shared" si="13"/>
        <v>0</v>
      </c>
      <c r="AD24" s="63">
        <f t="shared" si="13"/>
        <v>455.85599999999999</v>
      </c>
      <c r="AE24" s="63">
        <f t="shared" si="13"/>
        <v>0</v>
      </c>
      <c r="AF24" s="63">
        <f t="shared" si="13"/>
        <v>0</v>
      </c>
      <c r="AG24" s="63">
        <f t="shared" si="13"/>
        <v>0</v>
      </c>
      <c r="AH24" s="63">
        <f t="shared" si="13"/>
        <v>455.85599999999999</v>
      </c>
      <c r="AI24" s="62">
        <f t="shared" si="13"/>
        <v>200.20999999999998</v>
      </c>
      <c r="AJ24" s="62">
        <f t="shared" si="13"/>
        <v>0</v>
      </c>
      <c r="AK24" s="62">
        <f t="shared" si="13"/>
        <v>200.20999999999998</v>
      </c>
      <c r="AL24" s="62">
        <f t="shared" si="13"/>
        <v>0</v>
      </c>
      <c r="AM24" s="62">
        <f t="shared" si="13"/>
        <v>0</v>
      </c>
      <c r="AN24" s="62">
        <f t="shared" si="13"/>
        <v>0</v>
      </c>
      <c r="AO24" s="62">
        <f t="shared" si="13"/>
        <v>200.20999999999998</v>
      </c>
      <c r="AP24" s="62">
        <f t="shared" si="13"/>
        <v>200.20999999999998</v>
      </c>
      <c r="AQ24" s="62">
        <f t="shared" si="13"/>
        <v>0</v>
      </c>
      <c r="AR24" s="62">
        <f t="shared" si="13"/>
        <v>200.20999999999998</v>
      </c>
      <c r="AS24" s="62">
        <f t="shared" si="13"/>
        <v>0</v>
      </c>
      <c r="AT24" s="62">
        <f t="shared" si="13"/>
        <v>0</v>
      </c>
      <c r="AU24" s="62">
        <f t="shared" si="13"/>
        <v>0</v>
      </c>
      <c r="AV24" s="62">
        <f t="shared" si="13"/>
        <v>200.20999999999998</v>
      </c>
    </row>
    <row r="25" spans="1:48" x14ac:dyDescent="0.2">
      <c r="B25" s="65"/>
      <c r="Z25" s="65" t="s">
        <v>57</v>
      </c>
    </row>
    <row r="26" spans="1:48" x14ac:dyDescent="0.2">
      <c r="B26" s="65"/>
      <c r="Z26" s="65" t="s">
        <v>58</v>
      </c>
    </row>
    <row r="27" spans="1:48" x14ac:dyDescent="0.2">
      <c r="B27" s="65"/>
      <c r="Z27" s="65" t="s">
        <v>59</v>
      </c>
    </row>
  </sheetData>
  <mergeCells count="93">
    <mergeCell ref="Q1:X1"/>
    <mergeCell ref="AH1:AO1"/>
    <mergeCell ref="A2:X2"/>
    <mergeCell ref="Y2:AV2"/>
    <mergeCell ref="A3:A13"/>
    <mergeCell ref="B3:B13"/>
    <mergeCell ref="C3:C13"/>
    <mergeCell ref="D3:D11"/>
    <mergeCell ref="E3:K5"/>
    <mergeCell ref="L3:Q5"/>
    <mergeCell ref="AI7:AO7"/>
    <mergeCell ref="AP7:AV7"/>
    <mergeCell ref="AP3:AV5"/>
    <mergeCell ref="E6:K6"/>
    <mergeCell ref="L6:Q6"/>
    <mergeCell ref="R6:X6"/>
    <mergeCell ref="AB6:AH6"/>
    <mergeCell ref="AI6:AO6"/>
    <mergeCell ref="AP6:AV6"/>
    <mergeCell ref="R3:X5"/>
    <mergeCell ref="Y3:Y13"/>
    <mergeCell ref="Z3:Z13"/>
    <mergeCell ref="AA3:AA13"/>
    <mergeCell ref="AB3:AH5"/>
    <mergeCell ref="AI3:AO5"/>
    <mergeCell ref="W8:W13"/>
    <mergeCell ref="L8:N10"/>
    <mergeCell ref="E7:K7"/>
    <mergeCell ref="L7:Q7"/>
    <mergeCell ref="R7:X7"/>
    <mergeCell ref="AB7:AH7"/>
    <mergeCell ref="X8:X11"/>
    <mergeCell ref="AB8:AD10"/>
    <mergeCell ref="AE8:AE13"/>
    <mergeCell ref="E8:G10"/>
    <mergeCell ref="H8:H13"/>
    <mergeCell ref="I8:I13"/>
    <mergeCell ref="J8:J13"/>
    <mergeCell ref="K8:K11"/>
    <mergeCell ref="AM8:AM13"/>
    <mergeCell ref="AJ11:AK11"/>
    <mergeCell ref="O8:O13"/>
    <mergeCell ref="P8:P13"/>
    <mergeCell ref="Q8:Q11"/>
    <mergeCell ref="R8:T10"/>
    <mergeCell ref="U8:U13"/>
    <mergeCell ref="V8:V13"/>
    <mergeCell ref="Q12:Q13"/>
    <mergeCell ref="S12:S13"/>
    <mergeCell ref="T12:T13"/>
    <mergeCell ref="AF8:AF13"/>
    <mergeCell ref="AG8:AG13"/>
    <mergeCell ref="AH8:AH11"/>
    <mergeCell ref="AI8:AK10"/>
    <mergeCell ref="AL8:AL13"/>
    <mergeCell ref="AT8:AT13"/>
    <mergeCell ref="AU8:AU13"/>
    <mergeCell ref="AP11:AP13"/>
    <mergeCell ref="AQ11:AR11"/>
    <mergeCell ref="AO12:AO13"/>
    <mergeCell ref="AQ12:AQ13"/>
    <mergeCell ref="M12:M13"/>
    <mergeCell ref="N12:N13"/>
    <mergeCell ref="AV8:AV11"/>
    <mergeCell ref="E11:E13"/>
    <mergeCell ref="F11:G11"/>
    <mergeCell ref="L11:L13"/>
    <mergeCell ref="M11:N11"/>
    <mergeCell ref="R11:R13"/>
    <mergeCell ref="S11:T11"/>
    <mergeCell ref="AB11:AB13"/>
    <mergeCell ref="AC11:AD11"/>
    <mergeCell ref="AI11:AI13"/>
    <mergeCell ref="AN8:AN13"/>
    <mergeCell ref="AO8:AO11"/>
    <mergeCell ref="AP8:AR10"/>
    <mergeCell ref="AS8:AS13"/>
    <mergeCell ref="AR12:AR13"/>
    <mergeCell ref="AV12:AV13"/>
    <mergeCell ref="B15:X15"/>
    <mergeCell ref="Z15:AV15"/>
    <mergeCell ref="A24:C24"/>
    <mergeCell ref="Y24:AA24"/>
    <mergeCell ref="X12:X13"/>
    <mergeCell ref="AC12:AC13"/>
    <mergeCell ref="AD12:AD13"/>
    <mergeCell ref="AH12:AH13"/>
    <mergeCell ref="AJ12:AJ13"/>
    <mergeCell ref="AK12:AK13"/>
    <mergeCell ref="D12:D13"/>
    <mergeCell ref="F12:F13"/>
    <mergeCell ref="G12:G13"/>
    <mergeCell ref="K12:K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LORCA</dc:creator>
  <cp:lastModifiedBy>LORCA</cp:lastModifiedBy>
  <dcterms:created xsi:type="dcterms:W3CDTF">2016-11-11T02:37:32Z</dcterms:created>
  <dcterms:modified xsi:type="dcterms:W3CDTF">2016-11-11T08:49:14Z</dcterms:modified>
</cp:coreProperties>
</file>