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80" windowWidth="19200" windowHeight="114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27" i="1" l="1"/>
  <c r="O27" i="1"/>
  <c r="O26" i="1"/>
  <c r="O25" i="1"/>
  <c r="O24" i="1"/>
  <c r="O22" i="1"/>
  <c r="O21" i="1"/>
  <c r="O20" i="1"/>
  <c r="O19" i="1"/>
  <c r="O18" i="1"/>
  <c r="O16" i="1"/>
  <c r="O17" i="1"/>
  <c r="O14" i="1"/>
  <c r="O12" i="1"/>
  <c r="N27" i="1"/>
  <c r="L27" i="1"/>
  <c r="K27" i="1"/>
  <c r="J27" i="1"/>
  <c r="I27" i="1"/>
  <c r="H27" i="1"/>
  <c r="G27" i="1"/>
  <c r="O11" i="1"/>
</calcChain>
</file>

<file path=xl/sharedStrings.xml><?xml version="1.0" encoding="utf-8"?>
<sst xmlns="http://schemas.openxmlformats.org/spreadsheetml/2006/main" count="89" uniqueCount="50">
  <si>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</si>
  <si>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</si>
  <si>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</si>
  <si>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</si>
  <si>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</si>
  <si>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</si>
  <si>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</si>
  <si>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</si>
  <si>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</si>
  <si>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</si>
  <si>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Администрация Таежнинского сельсовета Богучанского района Красноярского края</t>
  </si>
  <si>
    <t>Расходы (тыс.руб.), годы</t>
  </si>
  <si>
    <t>Обеспечение чистоты и порядка, а также комфортного и безопасного проживания жителей и гостей на территории МО Таежнинский сельсовет</t>
  </si>
  <si>
    <t>Цель подпрограммы:</t>
  </si>
  <si>
    <t>Устройство и содержание сети уличного освещения</t>
  </si>
  <si>
    <t>Задача 1:</t>
  </si>
  <si>
    <t>Задача 2:</t>
  </si>
  <si>
    <t>Содержание мест захоронения</t>
  </si>
  <si>
    <t>Содержание мест захоронений</t>
  </si>
  <si>
    <t>0503</t>
  </si>
  <si>
    <t>Задача 3:</t>
  </si>
  <si>
    <t>Обеспечение чистоты, порядка и безопасности</t>
  </si>
  <si>
    <t xml:space="preserve">Лквидация несанкционированных свалок, сбор и вывоз ТБО на территории МО (в т.ч. расходные материалы), отлов и содержание бездомных домашних животных  </t>
  </si>
  <si>
    <t>Водолазное обследование дна</t>
  </si>
  <si>
    <t>Межевание земельных участков</t>
  </si>
  <si>
    <t>41100Ж0040</t>
  </si>
  <si>
    <t>Задача 4:</t>
  </si>
  <si>
    <t>Обустройство и содержание мест массового отдыха и объектов внешнего благоустройства</t>
  </si>
  <si>
    <t>Межбюджетные трансферты на реализацию проектов по благоустройству территорий поселений, в т.ч. Софинансирование за счет средств местного бюджета</t>
  </si>
  <si>
    <t>Всего по подпрограмме</t>
  </si>
  <si>
    <t>Монтаж, реконструкция, содержание сети уличного освещения (в т.ч. Оплата электроэнергии, приобретение расходных материалов)</t>
  </si>
  <si>
    <t>Реализация мероприятий по трудовому воспитанию несовершеннолетних в рамках муниципальной программы "Молодежь Приангарья"</t>
  </si>
  <si>
    <t>-</t>
  </si>
  <si>
    <t>0707</t>
  </si>
  <si>
    <t>411008Ч0050</t>
  </si>
  <si>
    <t>211             213</t>
  </si>
  <si>
    <t>к Постановлению администрации Таежнинского сельсовета</t>
  </si>
  <si>
    <t>Приложение 3</t>
  </si>
  <si>
    <t>0412</t>
  </si>
  <si>
    <r>
      <t xml:space="preserve">Обустройство придомовой территории.                      Средства на софинансирование муниципальных программ </t>
    </r>
    <r>
      <rPr>
        <b/>
        <sz val="12"/>
        <rFont val="Times New Roman"/>
        <family val="1"/>
        <charset val="204"/>
      </rPr>
      <t>формирования современной городской среды</t>
    </r>
  </si>
  <si>
    <t>411F255550</t>
  </si>
  <si>
    <r>
      <t xml:space="preserve">Обустройство придомовой территории.                      Софинансирование за счет средств местного бюджета </t>
    </r>
    <r>
      <rPr>
        <b/>
        <sz val="12"/>
        <rFont val="Times New Roman"/>
        <family val="1"/>
        <charset val="204"/>
      </rPr>
      <t>формирования современной городской среды</t>
    </r>
  </si>
  <si>
    <t>414F255550</t>
  </si>
  <si>
    <t>Приложение №2 
к подпрограмме "Благоустройство территории МО Таежнинский сельсовет от чрезвычайных ситуаций" муниципальной программы "Улучшение качества жизни МО Таежнинский сельсовет"                                                         на 2014-2021 годы</t>
  </si>
  <si>
    <t>411008Ф030</t>
  </si>
  <si>
    <t xml:space="preserve">Обустройство и содержание мест массового отдыха и объектов внешнего благоустройства </t>
  </si>
  <si>
    <t>411008Ф020</t>
  </si>
  <si>
    <t>Монтаж, реконструкция, содержание сети уличного освещения (приобретение счетчиков)</t>
  </si>
  <si>
    <r>
      <t xml:space="preserve">Добровольные пожертвования к обустройству придомовой территории.                       </t>
    </r>
    <r>
      <rPr>
        <b/>
        <sz val="12"/>
        <rFont val="Times New Roman"/>
        <family val="1"/>
        <charset val="204"/>
      </rPr>
      <t>Формирование современной городской среды</t>
    </r>
  </si>
  <si>
    <t>от 19.04.2019 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</si>
</sst>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7" xfId="0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3" xfId="0" applyNumberFormat="1" applyFont="1" applyFill="1" applyBorder="1" applyAlignment="1">
      <alignment horizontal="right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4" borderId="0" xfId="0" applyFont="1" applyFill="1" applyAlignment="1"/>
    <xf numFmtId="0" fontId="1" fillId="4" borderId="0" xfId="0" applyFont="1" applyFill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1" fillId="4" borderId="3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center"/>
    </xf>
    <xf numFmtId="164" fontId="1" fillId="0" borderId="9" xfId="0" applyNumberFormat="1" applyFont="1" applyFill="1" applyBorder="1" applyAlignment="1">
      <alignment horizontal="right" vertical="center"/>
    </xf>
    <xf numFmtId="164" fontId="1" fillId="4" borderId="9" xfId="0" applyNumberFormat="1" applyFont="1" applyFill="1" applyBorder="1" applyAlignment="1">
      <alignment horizontal="right" vertical="center"/>
    </xf>
    <xf numFmtId="164" fontId="1" fillId="3" borderId="9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view="pageLayout" topLeftCell="A24" zoomScale="80" zoomScaleNormal="90" zoomScalePageLayoutView="80" workbookViewId="0">
      <selection activeCell="O24" sqref="O24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3" width="10.7109375" style="1" bestFit="1" customWidth="1"/>
    <col min="4" max="4" width="9.140625" style="1"/>
    <col min="5" max="5" width="13.28515625" style="1" customWidth="1"/>
    <col min="6" max="6" width="9.140625" style="1"/>
    <col min="7" max="8" width="13.28515625" style="1" customWidth="1"/>
    <col min="9" max="9" width="13.28515625" style="9" customWidth="1"/>
    <col min="10" max="12" width="13.28515625" style="42" customWidth="1"/>
    <col min="13" max="14" width="13.28515625" style="1" customWidth="1"/>
    <col min="15" max="15" width="14.5703125" style="1" customWidth="1"/>
    <col min="16" max="16384" width="9.140625" style="1"/>
  </cols>
  <sheetData>
    <row r="1" spans="1:15" x14ac:dyDescent="0.25">
      <c r="I1" s="21"/>
      <c r="J1" s="36"/>
      <c r="K1" s="56" t="s">
        <v>37</v>
      </c>
      <c r="L1" s="56"/>
      <c r="M1" s="56"/>
      <c r="N1" s="56"/>
      <c r="O1" s="56"/>
    </row>
    <row r="2" spans="1:15" x14ac:dyDescent="0.25">
      <c r="I2" s="21"/>
      <c r="J2" s="36"/>
      <c r="K2" s="56" t="s">
        <v>36</v>
      </c>
      <c r="L2" s="56"/>
      <c r="M2" s="56"/>
      <c r="N2" s="56"/>
      <c r="O2" s="56"/>
    </row>
    <row r="3" spans="1:15" x14ac:dyDescent="0.25">
      <c r="I3" s="21"/>
      <c r="J3" s="36"/>
      <c r="K3" s="56" t="s">
        <v>49</v>
      </c>
      <c r="L3" s="56"/>
      <c r="M3" s="56"/>
      <c r="N3" s="56"/>
      <c r="O3" s="56"/>
    </row>
    <row r="4" spans="1:15" x14ac:dyDescent="0.25">
      <c r="H4" s="20"/>
      <c r="I4" s="20"/>
      <c r="J4" s="37"/>
      <c r="K4" s="37"/>
    </row>
    <row r="5" spans="1:15" ht="83.25" customHeight="1" x14ac:dyDescent="0.25">
      <c r="J5" s="61" t="s">
        <v>43</v>
      </c>
      <c r="K5" s="61"/>
      <c r="L5" s="61"/>
      <c r="M5" s="61"/>
      <c r="N5" s="61"/>
      <c r="O5" s="61"/>
    </row>
    <row r="6" spans="1:15" ht="51.75" customHeight="1" x14ac:dyDescent="0.25">
      <c r="A6" s="65" t="s">
        <v>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8.75" customHeight="1" x14ac:dyDescent="0.25">
      <c r="A7" s="66" t="s">
        <v>9</v>
      </c>
      <c r="B7" s="66" t="s">
        <v>0</v>
      </c>
      <c r="C7" s="66" t="s">
        <v>1</v>
      </c>
      <c r="D7" s="66"/>
      <c r="E7" s="66"/>
      <c r="F7" s="66"/>
      <c r="G7" s="62" t="s">
        <v>11</v>
      </c>
      <c r="H7" s="63"/>
      <c r="I7" s="63"/>
      <c r="J7" s="63"/>
      <c r="K7" s="63"/>
      <c r="L7" s="63"/>
      <c r="M7" s="63"/>
      <c r="N7" s="63"/>
      <c r="O7" s="64"/>
    </row>
    <row r="8" spans="1:15" ht="63" customHeight="1" x14ac:dyDescent="0.25">
      <c r="A8" s="66"/>
      <c r="B8" s="66"/>
      <c r="C8" s="2" t="s">
        <v>2</v>
      </c>
      <c r="D8" s="2" t="s">
        <v>3</v>
      </c>
      <c r="E8" s="2" t="s">
        <v>4</v>
      </c>
      <c r="F8" s="2" t="s">
        <v>5</v>
      </c>
      <c r="G8" s="2">
        <v>2014</v>
      </c>
      <c r="H8" s="2">
        <v>2015</v>
      </c>
      <c r="I8" s="10">
        <v>2016</v>
      </c>
      <c r="J8" s="38">
        <v>2017</v>
      </c>
      <c r="K8" s="32">
        <v>2018</v>
      </c>
      <c r="L8" s="18">
        <v>2019</v>
      </c>
      <c r="M8" s="2">
        <v>2020</v>
      </c>
      <c r="N8" s="22">
        <v>2021</v>
      </c>
      <c r="O8" s="2" t="s">
        <v>6</v>
      </c>
    </row>
    <row r="9" spans="1:15" ht="18.75" customHeight="1" x14ac:dyDescent="0.25">
      <c r="A9" s="6" t="s">
        <v>13</v>
      </c>
      <c r="B9" s="57" t="s">
        <v>12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8"/>
    </row>
    <row r="10" spans="1:15" ht="18.75" customHeight="1" x14ac:dyDescent="0.25">
      <c r="A10" s="6" t="s">
        <v>15</v>
      </c>
      <c r="B10" s="59" t="s">
        <v>14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0"/>
    </row>
    <row r="11" spans="1:15" s="52" customFormat="1" ht="63" customHeight="1" x14ac:dyDescent="0.25">
      <c r="A11" s="5" t="s">
        <v>47</v>
      </c>
      <c r="B11" s="3" t="s">
        <v>10</v>
      </c>
      <c r="C11" s="4">
        <v>914</v>
      </c>
      <c r="D11" s="8" t="s">
        <v>19</v>
      </c>
      <c r="E11" s="4" t="s">
        <v>46</v>
      </c>
      <c r="F11" s="4">
        <v>244</v>
      </c>
      <c r="G11" s="3"/>
      <c r="H11" s="3"/>
      <c r="I11" s="3"/>
      <c r="J11" s="3"/>
      <c r="K11" s="32">
        <v>1.0580000000000001</v>
      </c>
      <c r="L11" s="53"/>
      <c r="M11" s="3"/>
      <c r="N11" s="3"/>
      <c r="O11" s="55">
        <f>K11</f>
        <v>1.0580000000000001</v>
      </c>
    </row>
    <row r="12" spans="1:15" ht="77.25" customHeight="1" x14ac:dyDescent="0.25">
      <c r="A12" s="43" t="s">
        <v>30</v>
      </c>
      <c r="B12" s="44" t="s">
        <v>10</v>
      </c>
      <c r="C12" s="45">
        <v>914</v>
      </c>
      <c r="D12" s="46" t="s">
        <v>19</v>
      </c>
      <c r="E12" s="45">
        <v>4110080020</v>
      </c>
      <c r="F12" s="45">
        <v>244</v>
      </c>
      <c r="G12" s="47">
        <v>2928.08</v>
      </c>
      <c r="H12" s="47">
        <v>1872.19</v>
      </c>
      <c r="I12" s="48">
        <v>2127.79</v>
      </c>
      <c r="J12" s="49">
        <v>2296</v>
      </c>
      <c r="K12" s="50">
        <v>2673.462</v>
      </c>
      <c r="L12" s="51">
        <v>2625.4659999999999</v>
      </c>
      <c r="M12" s="47">
        <v>2412.7280000000001</v>
      </c>
      <c r="N12" s="47">
        <v>2412.7280000000001</v>
      </c>
      <c r="O12" s="47">
        <f>SUM(G12:N12)</f>
        <v>19348.444</v>
      </c>
    </row>
    <row r="13" spans="1:15" ht="18.75" customHeight="1" x14ac:dyDescent="0.25">
      <c r="A13" s="6" t="s">
        <v>16</v>
      </c>
      <c r="B13" s="59" t="s">
        <v>17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</row>
    <row r="14" spans="1:15" ht="63" customHeight="1" x14ac:dyDescent="0.25">
      <c r="A14" s="5" t="s">
        <v>18</v>
      </c>
      <c r="B14" s="3" t="s">
        <v>10</v>
      </c>
      <c r="C14" s="4">
        <v>914</v>
      </c>
      <c r="D14" s="8" t="s">
        <v>19</v>
      </c>
      <c r="E14" s="4">
        <v>4110080010</v>
      </c>
      <c r="F14" s="4">
        <v>244</v>
      </c>
      <c r="G14" s="7">
        <v>34</v>
      </c>
      <c r="H14" s="7">
        <v>0</v>
      </c>
      <c r="I14" s="11">
        <v>41.65</v>
      </c>
      <c r="J14" s="39">
        <v>25</v>
      </c>
      <c r="K14" s="33">
        <v>12</v>
      </c>
      <c r="L14" s="19">
        <v>95.1</v>
      </c>
      <c r="M14" s="7">
        <v>25</v>
      </c>
      <c r="N14" s="7">
        <v>25</v>
      </c>
      <c r="O14" s="7">
        <f>SUM(G14:N14)</f>
        <v>257.75</v>
      </c>
    </row>
    <row r="15" spans="1:15" ht="18.75" customHeight="1" x14ac:dyDescent="0.25">
      <c r="A15" s="6" t="s">
        <v>20</v>
      </c>
      <c r="B15" s="57" t="s">
        <v>21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8"/>
    </row>
    <row r="16" spans="1:15" ht="98.25" customHeight="1" x14ac:dyDescent="0.25">
      <c r="A16" s="5" t="s">
        <v>22</v>
      </c>
      <c r="B16" s="3" t="s">
        <v>10</v>
      </c>
      <c r="C16" s="4">
        <v>914</v>
      </c>
      <c r="D16" s="8" t="s">
        <v>19</v>
      </c>
      <c r="E16" s="4">
        <v>4110080030</v>
      </c>
      <c r="F16" s="4">
        <v>244</v>
      </c>
      <c r="G16" s="7">
        <v>524.78</v>
      </c>
      <c r="H16" s="7">
        <v>397.24</v>
      </c>
      <c r="I16" s="11">
        <v>0</v>
      </c>
      <c r="J16" s="39">
        <v>199.02</v>
      </c>
      <c r="K16" s="33">
        <v>284.03899999999999</v>
      </c>
      <c r="L16" s="19">
        <v>407.58</v>
      </c>
      <c r="M16" s="7">
        <v>315</v>
      </c>
      <c r="N16" s="7">
        <v>315</v>
      </c>
      <c r="O16" s="7">
        <f>SUM(G16:N16)</f>
        <v>2442.6589999999997</v>
      </c>
    </row>
    <row r="17" spans="1:15" ht="72" customHeight="1" x14ac:dyDescent="0.25">
      <c r="A17" s="5" t="s">
        <v>23</v>
      </c>
      <c r="B17" s="3" t="s">
        <v>10</v>
      </c>
      <c r="C17" s="4">
        <v>914</v>
      </c>
      <c r="D17" s="8" t="s">
        <v>19</v>
      </c>
      <c r="E17" s="4">
        <v>4110080030</v>
      </c>
      <c r="F17" s="4">
        <v>244</v>
      </c>
      <c r="G17" s="7">
        <v>4</v>
      </c>
      <c r="H17" s="7">
        <v>4</v>
      </c>
      <c r="I17" s="11">
        <v>0</v>
      </c>
      <c r="J17" s="39">
        <v>0</v>
      </c>
      <c r="K17" s="33">
        <v>0</v>
      </c>
      <c r="L17" s="19">
        <v>0</v>
      </c>
      <c r="M17" s="7">
        <v>0</v>
      </c>
      <c r="N17" s="7" t="s">
        <v>32</v>
      </c>
      <c r="O17" s="7">
        <f>SUM(G17:M17)</f>
        <v>8</v>
      </c>
    </row>
    <row r="18" spans="1:15" ht="66" customHeight="1" x14ac:dyDescent="0.25">
      <c r="A18" s="5" t="s">
        <v>24</v>
      </c>
      <c r="B18" s="3" t="s">
        <v>10</v>
      </c>
      <c r="C18" s="4">
        <v>914</v>
      </c>
      <c r="D18" s="8" t="s">
        <v>38</v>
      </c>
      <c r="E18" s="4" t="s">
        <v>25</v>
      </c>
      <c r="F18" s="4">
        <v>244</v>
      </c>
      <c r="G18" s="7">
        <v>91.5</v>
      </c>
      <c r="H18" s="7">
        <v>86.25</v>
      </c>
      <c r="I18" s="11">
        <v>76.5</v>
      </c>
      <c r="J18" s="39">
        <v>37.5</v>
      </c>
      <c r="K18" s="33">
        <v>138</v>
      </c>
      <c r="L18" s="19">
        <v>60</v>
      </c>
      <c r="M18" s="7">
        <v>60</v>
      </c>
      <c r="N18" s="7">
        <v>60</v>
      </c>
      <c r="O18" s="7">
        <f>SUM(G18:N18)</f>
        <v>609.75</v>
      </c>
    </row>
    <row r="19" spans="1:15" ht="81.75" customHeight="1" x14ac:dyDescent="0.25">
      <c r="A19" s="23" t="s">
        <v>31</v>
      </c>
      <c r="B19" s="6" t="s">
        <v>10</v>
      </c>
      <c r="C19" s="24">
        <v>914</v>
      </c>
      <c r="D19" s="25" t="s">
        <v>33</v>
      </c>
      <c r="E19" s="24" t="s">
        <v>34</v>
      </c>
      <c r="F19" s="26" t="s">
        <v>35</v>
      </c>
      <c r="G19" s="27" t="s">
        <v>32</v>
      </c>
      <c r="H19" s="27" t="s">
        <v>32</v>
      </c>
      <c r="I19" s="28" t="s">
        <v>32</v>
      </c>
      <c r="J19" s="40">
        <v>67.42</v>
      </c>
      <c r="K19" s="34">
        <v>105.633</v>
      </c>
      <c r="L19" s="29">
        <v>149.30000000000001</v>
      </c>
      <c r="M19" s="27">
        <v>149.30000000000001</v>
      </c>
      <c r="N19" s="27">
        <v>149.30000000000001</v>
      </c>
      <c r="O19" s="27">
        <f>SUM(G19:N19)</f>
        <v>620.95299999999997</v>
      </c>
    </row>
    <row r="20" spans="1:15" ht="93" customHeight="1" x14ac:dyDescent="0.25">
      <c r="A20" s="23" t="s">
        <v>39</v>
      </c>
      <c r="B20" s="6" t="s">
        <v>10</v>
      </c>
      <c r="C20" s="30">
        <v>914</v>
      </c>
      <c r="D20" s="25" t="s">
        <v>19</v>
      </c>
      <c r="E20" s="30" t="s">
        <v>40</v>
      </c>
      <c r="F20" s="30">
        <v>244</v>
      </c>
      <c r="G20" s="27">
        <v>0</v>
      </c>
      <c r="H20" s="27">
        <v>0</v>
      </c>
      <c r="I20" s="27">
        <v>0</v>
      </c>
      <c r="J20" s="40">
        <v>0</v>
      </c>
      <c r="K20" s="35" t="s">
        <v>32</v>
      </c>
      <c r="L20" s="29">
        <v>410.26299999999998</v>
      </c>
      <c r="M20" s="27">
        <v>0</v>
      </c>
      <c r="N20" s="27" t="s">
        <v>32</v>
      </c>
      <c r="O20" s="27">
        <f>SUM(G20:M20)</f>
        <v>410.26299999999998</v>
      </c>
    </row>
    <row r="21" spans="1:15" ht="93" customHeight="1" x14ac:dyDescent="0.25">
      <c r="A21" s="23" t="s">
        <v>41</v>
      </c>
      <c r="B21" s="6" t="s">
        <v>10</v>
      </c>
      <c r="C21" s="54">
        <v>914</v>
      </c>
      <c r="D21" s="25" t="s">
        <v>19</v>
      </c>
      <c r="E21" s="54" t="s">
        <v>42</v>
      </c>
      <c r="F21" s="54">
        <v>244</v>
      </c>
      <c r="G21" s="27">
        <v>0</v>
      </c>
      <c r="H21" s="27">
        <v>0</v>
      </c>
      <c r="I21" s="27">
        <v>0</v>
      </c>
      <c r="J21" s="40">
        <v>0</v>
      </c>
      <c r="K21" s="35" t="s">
        <v>32</v>
      </c>
      <c r="L21" s="29">
        <v>8.2050000000000001</v>
      </c>
      <c r="M21" s="27">
        <v>0</v>
      </c>
      <c r="N21" s="27" t="s">
        <v>32</v>
      </c>
      <c r="O21" s="27">
        <f>SUM(G21:M21)</f>
        <v>8.2050000000000001</v>
      </c>
    </row>
    <row r="22" spans="1:15" ht="93" customHeight="1" x14ac:dyDescent="0.25">
      <c r="A22" s="23" t="s">
        <v>48</v>
      </c>
      <c r="B22" s="6" t="s">
        <v>10</v>
      </c>
      <c r="C22" s="54">
        <v>914</v>
      </c>
      <c r="D22" s="25" t="s">
        <v>19</v>
      </c>
      <c r="E22" s="54">
        <v>4110083000</v>
      </c>
      <c r="F22" s="54">
        <v>244</v>
      </c>
      <c r="G22" s="27">
        <v>0</v>
      </c>
      <c r="H22" s="27">
        <v>0</v>
      </c>
      <c r="I22" s="27">
        <v>0</v>
      </c>
      <c r="J22" s="40">
        <v>0</v>
      </c>
      <c r="K22" s="35" t="s">
        <v>32</v>
      </c>
      <c r="L22" s="29">
        <v>31.152999999999999</v>
      </c>
      <c r="M22" s="27">
        <v>0</v>
      </c>
      <c r="N22" s="27" t="s">
        <v>32</v>
      </c>
      <c r="O22" s="27">
        <f>SUM(G22:M22)</f>
        <v>31.152999999999999</v>
      </c>
    </row>
    <row r="23" spans="1:15" s="31" customFormat="1" ht="18.75" customHeight="1" x14ac:dyDescent="0.25">
      <c r="A23" s="6" t="s">
        <v>26</v>
      </c>
      <c r="B23" s="57" t="s">
        <v>32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8"/>
    </row>
    <row r="24" spans="1:15" ht="67.5" customHeight="1" x14ac:dyDescent="0.25">
      <c r="A24" s="5" t="s">
        <v>27</v>
      </c>
      <c r="B24" s="3" t="s">
        <v>10</v>
      </c>
      <c r="C24" s="4">
        <v>914</v>
      </c>
      <c r="D24" s="8" t="s">
        <v>19</v>
      </c>
      <c r="E24" s="4">
        <v>4110080030</v>
      </c>
      <c r="F24" s="4">
        <v>244</v>
      </c>
      <c r="G24" s="7">
        <v>2216.66</v>
      </c>
      <c r="H24" s="7">
        <v>373.04</v>
      </c>
      <c r="I24" s="11">
        <v>217.62</v>
      </c>
      <c r="J24" s="39">
        <v>0</v>
      </c>
      <c r="K24" s="33">
        <v>0</v>
      </c>
      <c r="L24" s="19">
        <v>0</v>
      </c>
      <c r="M24" s="7">
        <v>0</v>
      </c>
      <c r="N24" s="7" t="s">
        <v>32</v>
      </c>
      <c r="O24" s="7">
        <f>SUM(G24:M24)</f>
        <v>2807.3199999999997</v>
      </c>
    </row>
    <row r="25" spans="1:15" ht="58.5" customHeight="1" x14ac:dyDescent="0.25">
      <c r="A25" s="5" t="s">
        <v>45</v>
      </c>
      <c r="B25" s="3" t="s">
        <v>10</v>
      </c>
      <c r="C25" s="4">
        <v>914</v>
      </c>
      <c r="D25" s="8" t="s">
        <v>19</v>
      </c>
      <c r="E25" s="4" t="s">
        <v>44</v>
      </c>
      <c r="F25" s="4">
        <v>244</v>
      </c>
      <c r="G25" s="7">
        <v>2216.66</v>
      </c>
      <c r="H25" s="7">
        <v>373.04</v>
      </c>
      <c r="I25" s="11">
        <v>217.62</v>
      </c>
      <c r="J25" s="39">
        <v>0</v>
      </c>
      <c r="K25" s="33">
        <v>36.5</v>
      </c>
      <c r="L25" s="19">
        <v>29</v>
      </c>
      <c r="M25" s="7">
        <v>0</v>
      </c>
      <c r="N25" s="7" t="s">
        <v>32</v>
      </c>
      <c r="O25" s="7">
        <f>SUM(G25:M25)</f>
        <v>2872.8199999999997</v>
      </c>
    </row>
    <row r="26" spans="1:15" ht="99.75" customHeight="1" x14ac:dyDescent="0.25">
      <c r="A26" s="5" t="s">
        <v>28</v>
      </c>
      <c r="B26" s="3" t="s">
        <v>10</v>
      </c>
      <c r="C26" s="4">
        <v>914</v>
      </c>
      <c r="D26" s="8" t="s">
        <v>19</v>
      </c>
      <c r="E26" s="4">
        <v>4117741030</v>
      </c>
      <c r="F26" s="4">
        <v>244</v>
      </c>
      <c r="G26" s="7">
        <v>410.15</v>
      </c>
      <c r="H26" s="7">
        <v>396.06</v>
      </c>
      <c r="I26" s="11">
        <v>437.42</v>
      </c>
      <c r="J26" s="39">
        <v>0</v>
      </c>
      <c r="K26" s="33">
        <v>0</v>
      </c>
      <c r="L26" s="19">
        <v>0</v>
      </c>
      <c r="M26" s="7">
        <v>0</v>
      </c>
      <c r="N26" s="7" t="s">
        <v>32</v>
      </c>
      <c r="O26" s="7">
        <f>SUM(G26:M26)</f>
        <v>1243.6300000000001</v>
      </c>
    </row>
    <row r="27" spans="1:15" s="17" customFormat="1" ht="18.75" customHeight="1" x14ac:dyDescent="0.25">
      <c r="A27" s="12" t="s">
        <v>29</v>
      </c>
      <c r="B27" s="13" t="s">
        <v>7</v>
      </c>
      <c r="C27" s="14" t="s">
        <v>7</v>
      </c>
      <c r="D27" s="14" t="s">
        <v>7</v>
      </c>
      <c r="E27" s="14" t="s">
        <v>7</v>
      </c>
      <c r="F27" s="14" t="s">
        <v>7</v>
      </c>
      <c r="G27" s="15">
        <f>G12+G14+G16+G17+G18+G24+G26</f>
        <v>6209.1699999999992</v>
      </c>
      <c r="H27" s="15">
        <f>H12+H14+H16+H17+H18+H24+H26</f>
        <v>3128.78</v>
      </c>
      <c r="I27" s="16">
        <f>I12+I14+I16+I17+I18+I24+I26</f>
        <v>2900.98</v>
      </c>
      <c r="J27" s="41">
        <f>J12+J14+J16+J17+J18+J19+J24+J26</f>
        <v>2624.94</v>
      </c>
      <c r="K27" s="41">
        <f>K11+K12+K14+K16+K17+K18+K19+K24+K26+K25</f>
        <v>3250.692</v>
      </c>
      <c r="L27" s="41">
        <f>L12+L14+L16+L17+L18+L19+L24+L26+L20+L21+L22+L25</f>
        <v>3816.0669999999996</v>
      </c>
      <c r="M27" s="16">
        <f>M12+M14+M16+M17+M18+M19+M24+M26</f>
        <v>2962.0280000000002</v>
      </c>
      <c r="N27" s="16">
        <f>N12+N14+N16+N18+N19</f>
        <v>2962.0280000000002</v>
      </c>
      <c r="O27" s="67">
        <f>SUM(G27:N27)</f>
        <v>27854.684999999998</v>
      </c>
    </row>
  </sheetData>
  <mergeCells count="14">
    <mergeCell ref="B13:O13"/>
    <mergeCell ref="B15:O15"/>
    <mergeCell ref="B23:O23"/>
    <mergeCell ref="J5:O5"/>
    <mergeCell ref="G7:O7"/>
    <mergeCell ref="A6:O6"/>
    <mergeCell ref="A7:A8"/>
    <mergeCell ref="B7:B8"/>
    <mergeCell ref="C7:F7"/>
    <mergeCell ref="K1:O1"/>
    <mergeCell ref="K2:O2"/>
    <mergeCell ref="K3:O3"/>
    <mergeCell ref="B9:O9"/>
    <mergeCell ref="B10:O10"/>
  </mergeCells>
  <phoneticPr fontId="0" type="noConversion"/>
  <pageMargins left="0.25" right="0.25" top="0.75" bottom="0.75" header="0.3" footer="0.3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2017-11-16T08:21:30Z</cp:lastPrinted>
  <dcterms:created xsi:type="dcterms:W3CDTF">2013-10-17T14:56:48Z</dcterms:created>
  <dcterms:modified xsi:type="dcterms:W3CDTF">2019-04-22T03:56:52Z</dcterms:modified>
</cp:coreProperties>
</file>