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200" windowHeight="114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8" i="1" l="1"/>
  <c r="N28" i="1"/>
  <c r="M28" i="1"/>
  <c r="O26" i="1" l="1"/>
  <c r="N24" i="1" l="1"/>
  <c r="N11" i="1"/>
  <c r="K28" i="1" l="1"/>
  <c r="L22" i="1"/>
  <c r="N22" i="1" s="1"/>
  <c r="L21" i="1"/>
  <c r="N21" i="1" s="1"/>
  <c r="L18" i="1"/>
  <c r="L28" i="1" l="1"/>
  <c r="H28" i="1"/>
  <c r="I28" i="1"/>
  <c r="J28" i="1"/>
  <c r="G28" i="1"/>
  <c r="M24" i="1"/>
  <c r="O14" i="1"/>
  <c r="O13" i="1"/>
  <c r="M12" i="1"/>
  <c r="O12" i="1" s="1"/>
  <c r="O27" i="1"/>
  <c r="M22" i="1"/>
  <c r="M21" i="1"/>
  <c r="M16" i="1"/>
  <c r="M11" i="1"/>
  <c r="O24" i="1" l="1"/>
  <c r="O22" i="1"/>
  <c r="O21" i="1"/>
  <c r="O19" i="1"/>
  <c r="O18" i="1" l="1"/>
  <c r="O16" i="1"/>
  <c r="O11" i="1" l="1"/>
</calcChain>
</file>

<file path=xl/sharedStrings.xml><?xml version="1.0" encoding="utf-8"?>
<sst xmlns="http://schemas.openxmlformats.org/spreadsheetml/2006/main" count="71" uniqueCount="45">
  <si>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</si>
  <si>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</si>
  <si>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</si>
  <si>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</si>
  <si>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</si>
  <si>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</si>
  <si>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</si>
  <si>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</si>
  <si>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</si>
  <si>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</si>
  <si>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Администрация Таежнинского сельсовета Богучанского района Красноярского края</t>
  </si>
  <si>
    <t>Расходы (тыс.руб.), годы</t>
  </si>
  <si>
    <t>Цель подпрограммы:</t>
  </si>
  <si>
    <t>Задача 1:</t>
  </si>
  <si>
    <t>Задача 2:</t>
  </si>
  <si>
    <t>Задача 3:</t>
  </si>
  <si>
    <t>Задача 4:</t>
  </si>
  <si>
    <t>Всего по подпрограмме</t>
  </si>
  <si>
    <t>Задача 5:</t>
  </si>
  <si>
    <t>Задача 6:</t>
  </si>
  <si>
    <t>Предупреждение и ликвидация чрезвычайных ситуаций природного и техногенного характера</t>
  </si>
  <si>
    <t>Прокладка минерализованных полос и уход за ними в местах прилегания лесных массивов к населенному пункту</t>
  </si>
  <si>
    <t>Повышение уровня подготовки населения к действиям по предупреждению и ликвидации пожаров, пропаганда мер пожарной безопасности среди населения</t>
  </si>
  <si>
    <t>Организация выполнения мероприятий по гражданской обороне, защите населения от чрезвычайных ситуаций</t>
  </si>
  <si>
    <t>Создание условий для противодействия терроризму, охране жизни и здоровья граждан</t>
  </si>
  <si>
    <t>Обеспечение надлежащего состояния источников противопожарного водоснабжения</t>
  </si>
  <si>
    <t>Устройство минерализованных полос и уход за ними в местах прилегания лесных массивов к населенному пункту</t>
  </si>
  <si>
    <t>0310</t>
  </si>
  <si>
    <t>Ремонт и очистка от снега подъездов к источникам противопожарного водоснабжения (пожарным водоемам, пирсам, гидрантам)</t>
  </si>
  <si>
    <t>Устройство незамерзающих прорубей в естественных водоисточниках</t>
  </si>
  <si>
    <t>Субсидия на обеспечение первичсных мер пожарной безопасности (устройство пожарных водоемов)</t>
  </si>
  <si>
    <t>Софинансирование на обеспечение первичсных мер пожарной безопасности (устройство пожарных водоемов)</t>
  </si>
  <si>
    <t>41200S4120</t>
  </si>
  <si>
    <t>Организация привлечения сил и средств предприятий, для тушения пожаров в лесных массивах</t>
  </si>
  <si>
    <t>Организация противопожарной пропаганды, обучение мерам пожарной безопасности</t>
  </si>
  <si>
    <t>Организация пропаганды для противодействия терроризма и экстремизма, охрана жизни и здоровья людей</t>
  </si>
  <si>
    <t xml:space="preserve"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 </t>
  </si>
  <si>
    <t>Обслуживание и ремонт системы оповещения людей на случай пожара</t>
  </si>
  <si>
    <t>Создание резерва материальных ресурсов в целях гражданской обороны и для ликвидации чрезвычайных ситуаций</t>
  </si>
  <si>
    <t>к Постановлению администрации Таежнинского сельсовета</t>
  </si>
  <si>
    <t>Приложение 4</t>
  </si>
  <si>
    <t>Приложение №2 
к подпрограмме "Защита населения и территории МО Таежнинский сельсовет от чрезвычайных ситуаций" муниципальной программы "Улучшение качества жизни МО Таежнинский сельсовет"                                               на 2014-2021 годы</t>
  </si>
  <si>
    <t xml:space="preserve">Резерв материальных ресурсов для обеспечения гражданской обороны и  ликвидации чрезвычайных ситуаций </t>
  </si>
  <si>
    <t xml:space="preserve">Приобретение материальных ресурсов (основных средств)для обеспечения гражданской обороны и  ликвидации чрезвычайных ситуаций </t>
  </si>
  <si>
    <t>от 19.04.2019 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</si>
</sst>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4" borderId="0" xfId="0" applyFont="1" applyFill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workbookViewId="0">
      <selection activeCell="A6" sqref="A6:O6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4" width="9.140625" style="1"/>
    <col min="5" max="5" width="12.42578125" style="1" bestFit="1" customWidth="1"/>
    <col min="6" max="6" width="9.140625" style="1"/>
    <col min="7" max="9" width="13.28515625" style="1" customWidth="1"/>
    <col min="10" max="10" width="13.28515625" style="26" customWidth="1"/>
    <col min="11" max="11" width="13.28515625" style="31" customWidth="1"/>
    <col min="12" max="12" width="13.28515625" style="18" customWidth="1"/>
    <col min="13" max="14" width="13.28515625" style="1" customWidth="1"/>
    <col min="15" max="15" width="14.5703125" style="1" customWidth="1"/>
    <col min="16" max="16384" width="9.140625" style="1"/>
  </cols>
  <sheetData>
    <row r="1" spans="1:15" x14ac:dyDescent="0.25">
      <c r="I1" s="20"/>
      <c r="J1" s="22"/>
      <c r="K1" s="40" t="s">
        <v>40</v>
      </c>
      <c r="L1" s="40"/>
      <c r="M1" s="40"/>
      <c r="N1" s="40"/>
      <c r="O1" s="40"/>
    </row>
    <row r="2" spans="1:15" x14ac:dyDescent="0.25">
      <c r="I2" s="40" t="s">
        <v>39</v>
      </c>
      <c r="J2" s="40"/>
      <c r="K2" s="40"/>
      <c r="L2" s="40"/>
      <c r="M2" s="40"/>
      <c r="N2" s="40"/>
      <c r="O2" s="40"/>
    </row>
    <row r="3" spans="1:15" x14ac:dyDescent="0.25">
      <c r="I3" s="20"/>
      <c r="J3" s="22"/>
      <c r="K3" s="43" t="s">
        <v>44</v>
      </c>
      <c r="L3" s="40"/>
      <c r="M3" s="40"/>
      <c r="N3" s="40"/>
      <c r="O3" s="40"/>
    </row>
    <row r="4" spans="1:15" x14ac:dyDescent="0.25">
      <c r="H4" s="19"/>
      <c r="I4" s="19"/>
      <c r="J4" s="22"/>
      <c r="K4" s="27"/>
    </row>
    <row r="5" spans="1:15" ht="81.75" customHeight="1" x14ac:dyDescent="0.25">
      <c r="J5" s="41" t="s">
        <v>41</v>
      </c>
      <c r="K5" s="41"/>
      <c r="L5" s="41"/>
      <c r="M5" s="41"/>
      <c r="N5" s="41"/>
      <c r="O5" s="41"/>
    </row>
    <row r="6" spans="1:15" ht="51.75" customHeight="1" x14ac:dyDescent="0.25">
      <c r="A6" s="37" t="s">
        <v>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customHeight="1" x14ac:dyDescent="0.25">
      <c r="A7" s="38" t="s">
        <v>9</v>
      </c>
      <c r="B7" s="38" t="s">
        <v>0</v>
      </c>
      <c r="C7" s="38" t="s">
        <v>1</v>
      </c>
      <c r="D7" s="38"/>
      <c r="E7" s="38"/>
      <c r="F7" s="38"/>
      <c r="G7" s="34" t="s">
        <v>11</v>
      </c>
      <c r="H7" s="35"/>
      <c r="I7" s="35"/>
      <c r="J7" s="35"/>
      <c r="K7" s="35"/>
      <c r="L7" s="35"/>
      <c r="M7" s="35"/>
      <c r="N7" s="35"/>
      <c r="O7" s="36"/>
    </row>
    <row r="8" spans="1:15" ht="63" customHeight="1" x14ac:dyDescent="0.25">
      <c r="A8" s="38"/>
      <c r="B8" s="38"/>
      <c r="C8" s="2" t="s">
        <v>2</v>
      </c>
      <c r="D8" s="2" t="s">
        <v>3</v>
      </c>
      <c r="E8" s="2" t="s">
        <v>4</v>
      </c>
      <c r="F8" s="2" t="s">
        <v>5</v>
      </c>
      <c r="G8" s="2">
        <v>2014</v>
      </c>
      <c r="H8" s="2">
        <v>2015</v>
      </c>
      <c r="I8" s="2">
        <v>2016</v>
      </c>
      <c r="J8" s="23">
        <v>2017</v>
      </c>
      <c r="K8" s="28">
        <v>2018</v>
      </c>
      <c r="L8" s="15">
        <v>2019</v>
      </c>
      <c r="M8" s="2">
        <v>2020</v>
      </c>
      <c r="N8" s="21">
        <v>2021</v>
      </c>
      <c r="O8" s="2" t="s">
        <v>6</v>
      </c>
    </row>
    <row r="9" spans="1:15" ht="18.75" customHeight="1" x14ac:dyDescent="0.25">
      <c r="A9" s="6" t="s">
        <v>12</v>
      </c>
      <c r="B9" s="32" t="s">
        <v>20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5" ht="18.75" customHeight="1" x14ac:dyDescent="0.25">
      <c r="A10" s="6" t="s">
        <v>13</v>
      </c>
      <c r="B10" s="32" t="s">
        <v>25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</row>
    <row r="11" spans="1:15" ht="77.25" customHeight="1" x14ac:dyDescent="0.25">
      <c r="A11" s="5" t="s">
        <v>28</v>
      </c>
      <c r="B11" s="3" t="s">
        <v>10</v>
      </c>
      <c r="C11" s="4">
        <v>914</v>
      </c>
      <c r="D11" s="8" t="s">
        <v>27</v>
      </c>
      <c r="E11" s="4">
        <v>4120080010</v>
      </c>
      <c r="F11" s="4">
        <v>244</v>
      </c>
      <c r="G11" s="7">
        <v>34.65</v>
      </c>
      <c r="H11" s="7">
        <v>34.65</v>
      </c>
      <c r="I11" s="9">
        <v>15</v>
      </c>
      <c r="J11" s="24">
        <v>7.5</v>
      </c>
      <c r="K11" s="29">
        <v>15.6</v>
      </c>
      <c r="L11" s="16">
        <v>15.6</v>
      </c>
      <c r="M11" s="7">
        <f>K11</f>
        <v>15.6</v>
      </c>
      <c r="N11" s="7">
        <f>L11</f>
        <v>15.6</v>
      </c>
      <c r="O11" s="7">
        <f t="shared" ref="O11" si="0">SUM(G11:M11)</f>
        <v>138.6</v>
      </c>
    </row>
    <row r="12" spans="1:15" ht="64.5" customHeight="1" x14ac:dyDescent="0.25">
      <c r="A12" s="5" t="s">
        <v>29</v>
      </c>
      <c r="B12" s="3" t="s">
        <v>10</v>
      </c>
      <c r="C12" s="4">
        <v>914</v>
      </c>
      <c r="D12" s="8" t="s">
        <v>27</v>
      </c>
      <c r="E12" s="4">
        <v>4120080010</v>
      </c>
      <c r="F12" s="4">
        <v>244</v>
      </c>
      <c r="G12" s="7">
        <v>0</v>
      </c>
      <c r="H12" s="7">
        <v>40</v>
      </c>
      <c r="I12" s="9">
        <v>20</v>
      </c>
      <c r="J12" s="24">
        <v>5.74</v>
      </c>
      <c r="K12" s="29">
        <v>21</v>
      </c>
      <c r="L12" s="16">
        <v>29.14</v>
      </c>
      <c r="M12" s="7">
        <f>K12</f>
        <v>21</v>
      </c>
      <c r="N12" s="7">
        <v>21</v>
      </c>
      <c r="O12" s="7">
        <f t="shared" ref="O12" si="1">SUM(G12:M12)</f>
        <v>136.88</v>
      </c>
    </row>
    <row r="13" spans="1:15" ht="77.25" customHeight="1" x14ac:dyDescent="0.25">
      <c r="A13" s="5" t="s">
        <v>30</v>
      </c>
      <c r="B13" s="3" t="s">
        <v>10</v>
      </c>
      <c r="C13" s="4">
        <v>914</v>
      </c>
      <c r="D13" s="8" t="s">
        <v>27</v>
      </c>
      <c r="E13" s="4">
        <v>4120074120</v>
      </c>
      <c r="F13" s="4">
        <v>244</v>
      </c>
      <c r="G13" s="7">
        <v>55.3</v>
      </c>
      <c r="H13" s="7">
        <v>55.3</v>
      </c>
      <c r="I13" s="9">
        <v>166.38</v>
      </c>
      <c r="J13" s="24">
        <v>166.38</v>
      </c>
      <c r="K13" s="29">
        <v>166.376</v>
      </c>
      <c r="L13" s="16">
        <v>249.56399999999999</v>
      </c>
      <c r="M13" s="7"/>
      <c r="N13" s="7"/>
      <c r="O13" s="7">
        <f t="shared" ref="O13" si="2">SUM(G13:M13)</f>
        <v>859.3</v>
      </c>
    </row>
    <row r="14" spans="1:15" ht="77.25" customHeight="1" x14ac:dyDescent="0.25">
      <c r="A14" s="5" t="s">
        <v>31</v>
      </c>
      <c r="B14" s="3" t="s">
        <v>10</v>
      </c>
      <c r="C14" s="4">
        <v>914</v>
      </c>
      <c r="D14" s="8" t="s">
        <v>27</v>
      </c>
      <c r="E14" s="4" t="s">
        <v>32</v>
      </c>
      <c r="F14" s="4">
        <v>244</v>
      </c>
      <c r="G14" s="7">
        <v>0</v>
      </c>
      <c r="H14" s="7">
        <v>0</v>
      </c>
      <c r="I14" s="9">
        <v>8.32</v>
      </c>
      <c r="J14" s="24">
        <v>8.32</v>
      </c>
      <c r="K14" s="29">
        <v>8.3179999999999996</v>
      </c>
      <c r="L14" s="16">
        <v>12.478</v>
      </c>
      <c r="M14" s="7"/>
      <c r="N14" s="7"/>
      <c r="O14" s="7">
        <f t="shared" ref="O14" si="3">SUM(G14:M14)</f>
        <v>37.436</v>
      </c>
    </row>
    <row r="15" spans="1:15" ht="18.75" customHeight="1" x14ac:dyDescent="0.25">
      <c r="A15" s="6" t="s">
        <v>14</v>
      </c>
      <c r="B15" s="39" t="s">
        <v>21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</row>
    <row r="16" spans="1:15" ht="63" customHeight="1" x14ac:dyDescent="0.25">
      <c r="A16" s="5" t="s">
        <v>26</v>
      </c>
      <c r="B16" s="3" t="s">
        <v>10</v>
      </c>
      <c r="C16" s="4">
        <v>914</v>
      </c>
      <c r="D16" s="8" t="s">
        <v>27</v>
      </c>
      <c r="E16" s="4">
        <v>4120080010</v>
      </c>
      <c r="F16" s="4">
        <v>244</v>
      </c>
      <c r="G16" s="7">
        <v>62.25</v>
      </c>
      <c r="H16" s="7">
        <v>54.27</v>
      </c>
      <c r="I16" s="9">
        <v>81.849999999999994</v>
      </c>
      <c r="J16" s="24">
        <v>0</v>
      </c>
      <c r="K16" s="29">
        <v>80.441000000000003</v>
      </c>
      <c r="L16" s="16"/>
      <c r="M16" s="7">
        <f>K16</f>
        <v>80.441000000000003</v>
      </c>
      <c r="N16" s="7">
        <v>80.44</v>
      </c>
      <c r="O16" s="7">
        <f t="shared" ref="O16" si="4">SUM(G16:M16)</f>
        <v>359.25200000000007</v>
      </c>
    </row>
    <row r="17" spans="1:15" ht="19.5" customHeight="1" x14ac:dyDescent="0.25">
      <c r="A17" s="6" t="s">
        <v>15</v>
      </c>
      <c r="B17" s="32" t="s">
        <v>22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</row>
    <row r="18" spans="1:15" ht="67.5" customHeight="1" x14ac:dyDescent="0.25">
      <c r="A18" s="5" t="s">
        <v>34</v>
      </c>
      <c r="B18" s="3" t="s">
        <v>10</v>
      </c>
      <c r="C18" s="4">
        <v>914</v>
      </c>
      <c r="D18" s="8" t="s">
        <v>27</v>
      </c>
      <c r="E18" s="4">
        <v>4120080010</v>
      </c>
      <c r="F18" s="4">
        <v>244</v>
      </c>
      <c r="G18" s="7">
        <v>33.9</v>
      </c>
      <c r="H18" s="7">
        <v>31</v>
      </c>
      <c r="I18" s="7">
        <v>0</v>
      </c>
      <c r="J18" s="24">
        <v>0</v>
      </c>
      <c r="K18" s="29">
        <v>22</v>
      </c>
      <c r="L18" s="16">
        <f t="shared" ref="L18:N18" si="5">J18</f>
        <v>0</v>
      </c>
      <c r="M18" s="7">
        <v>15.6</v>
      </c>
      <c r="N18" s="7">
        <v>15.6</v>
      </c>
      <c r="O18" s="7">
        <f t="shared" ref="O18" si="6">SUM(G18:M18)</f>
        <v>102.5</v>
      </c>
    </row>
    <row r="19" spans="1:15" ht="158.25" customHeight="1" x14ac:dyDescent="0.25">
      <c r="A19" s="5" t="s">
        <v>36</v>
      </c>
      <c r="B19" s="3" t="s">
        <v>10</v>
      </c>
      <c r="C19" s="4">
        <v>915</v>
      </c>
      <c r="D19" s="8" t="s">
        <v>27</v>
      </c>
      <c r="E19" s="4">
        <v>4120080010</v>
      </c>
      <c r="F19" s="4">
        <v>244</v>
      </c>
      <c r="G19" s="7">
        <v>59.9</v>
      </c>
      <c r="H19" s="7">
        <v>59.9</v>
      </c>
      <c r="I19" s="7">
        <v>148.33000000000001</v>
      </c>
      <c r="J19" s="24">
        <v>0</v>
      </c>
      <c r="K19" s="29">
        <v>30.06</v>
      </c>
      <c r="L19" s="16"/>
      <c r="M19" s="7"/>
      <c r="N19" s="7"/>
      <c r="O19" s="7">
        <f t="shared" ref="O19" si="7">SUM(G19:M19)</f>
        <v>298.19</v>
      </c>
    </row>
    <row r="20" spans="1:15" ht="18.75" customHeight="1" x14ac:dyDescent="0.25">
      <c r="A20" s="6" t="s">
        <v>16</v>
      </c>
      <c r="B20" s="32" t="s">
        <v>23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5" ht="67.5" customHeight="1" x14ac:dyDescent="0.25">
      <c r="A21" s="5" t="s">
        <v>33</v>
      </c>
      <c r="B21" s="3" t="s">
        <v>10</v>
      </c>
      <c r="C21" s="4">
        <v>914</v>
      </c>
      <c r="D21" s="8" t="s">
        <v>27</v>
      </c>
      <c r="E21" s="4">
        <v>4120080010</v>
      </c>
      <c r="F21" s="4">
        <v>244</v>
      </c>
      <c r="G21" s="7">
        <v>10</v>
      </c>
      <c r="H21" s="7">
        <v>10</v>
      </c>
      <c r="I21" s="7">
        <v>10</v>
      </c>
      <c r="J21" s="24">
        <v>0</v>
      </c>
      <c r="K21" s="29">
        <v>0</v>
      </c>
      <c r="L21" s="16">
        <f t="shared" ref="L21:N22" si="8">J21</f>
        <v>0</v>
      </c>
      <c r="M21" s="7">
        <f t="shared" si="8"/>
        <v>0</v>
      </c>
      <c r="N21" s="7">
        <f t="shared" si="8"/>
        <v>0</v>
      </c>
      <c r="O21" s="7">
        <f t="shared" ref="O21" si="9">SUM(G21:M21)</f>
        <v>30</v>
      </c>
    </row>
    <row r="22" spans="1:15" ht="66" customHeight="1" x14ac:dyDescent="0.25">
      <c r="A22" s="5" t="s">
        <v>37</v>
      </c>
      <c r="B22" s="3" t="s">
        <v>10</v>
      </c>
      <c r="C22" s="4">
        <v>914</v>
      </c>
      <c r="D22" s="8" t="s">
        <v>27</v>
      </c>
      <c r="E22" s="4">
        <v>4120080010</v>
      </c>
      <c r="F22" s="4">
        <v>244</v>
      </c>
      <c r="G22" s="7">
        <v>89.5</v>
      </c>
      <c r="H22" s="7">
        <v>89.5</v>
      </c>
      <c r="I22" s="9">
        <v>33</v>
      </c>
      <c r="J22" s="24">
        <v>36</v>
      </c>
      <c r="K22" s="29">
        <v>36</v>
      </c>
      <c r="L22" s="16">
        <f t="shared" si="8"/>
        <v>36</v>
      </c>
      <c r="M22" s="7">
        <f t="shared" si="8"/>
        <v>36</v>
      </c>
      <c r="N22" s="7">
        <f t="shared" si="8"/>
        <v>36</v>
      </c>
      <c r="O22" s="7">
        <f t="shared" ref="O22" si="10">SUM(G22:M22)</f>
        <v>356</v>
      </c>
    </row>
    <row r="23" spans="1:15" ht="18.75" customHeight="1" x14ac:dyDescent="0.25">
      <c r="A23" s="6" t="s">
        <v>18</v>
      </c>
      <c r="B23" s="32" t="s">
        <v>24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1:15" ht="67.5" customHeight="1" x14ac:dyDescent="0.25">
      <c r="A24" s="5" t="s">
        <v>35</v>
      </c>
      <c r="B24" s="3" t="s">
        <v>10</v>
      </c>
      <c r="C24" s="4">
        <v>914</v>
      </c>
      <c r="D24" s="8" t="s">
        <v>27</v>
      </c>
      <c r="E24" s="4">
        <v>4120080020</v>
      </c>
      <c r="F24" s="4">
        <v>244</v>
      </c>
      <c r="G24" s="7">
        <v>10</v>
      </c>
      <c r="H24" s="7">
        <v>0</v>
      </c>
      <c r="I24" s="9">
        <v>2</v>
      </c>
      <c r="J24" s="24">
        <v>0</v>
      </c>
      <c r="K24" s="29"/>
      <c r="L24" s="16"/>
      <c r="M24" s="7">
        <f>K24</f>
        <v>0</v>
      </c>
      <c r="N24" s="7">
        <f>L24</f>
        <v>0</v>
      </c>
      <c r="O24" s="7">
        <f t="shared" ref="O24" si="11">SUM(G24:M24)</f>
        <v>12</v>
      </c>
    </row>
    <row r="25" spans="1:15" ht="18.75" customHeight="1" x14ac:dyDescent="0.25">
      <c r="A25" s="6" t="s">
        <v>19</v>
      </c>
      <c r="B25" s="32" t="s">
        <v>38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1:15" ht="67.5" customHeight="1" x14ac:dyDescent="0.25">
      <c r="A26" s="5" t="s">
        <v>42</v>
      </c>
      <c r="B26" s="3" t="s">
        <v>10</v>
      </c>
      <c r="C26" s="4">
        <v>914</v>
      </c>
      <c r="D26" s="8" t="s">
        <v>27</v>
      </c>
      <c r="E26" s="4">
        <v>4120080020</v>
      </c>
      <c r="F26" s="4">
        <v>244</v>
      </c>
      <c r="G26" s="7">
        <v>50</v>
      </c>
      <c r="H26" s="7">
        <v>0</v>
      </c>
      <c r="I26" s="9">
        <v>10</v>
      </c>
      <c r="J26" s="24">
        <v>5</v>
      </c>
      <c r="K26" s="29"/>
      <c r="L26" s="16"/>
      <c r="M26" s="7"/>
      <c r="N26" s="7"/>
      <c r="O26" s="7">
        <f t="shared" ref="O26" si="12">SUM(G26:M26)</f>
        <v>65</v>
      </c>
    </row>
    <row r="27" spans="1:15" ht="81" customHeight="1" x14ac:dyDescent="0.25">
      <c r="A27" s="5" t="s">
        <v>43</v>
      </c>
      <c r="B27" s="3" t="s">
        <v>10</v>
      </c>
      <c r="C27" s="4">
        <v>914</v>
      </c>
      <c r="D27" s="8" t="s">
        <v>27</v>
      </c>
      <c r="E27" s="4">
        <v>4120080020</v>
      </c>
      <c r="F27" s="4">
        <v>244</v>
      </c>
      <c r="G27" s="7">
        <v>50</v>
      </c>
      <c r="H27" s="7">
        <v>0</v>
      </c>
      <c r="I27" s="9">
        <v>10</v>
      </c>
      <c r="J27" s="24">
        <v>5</v>
      </c>
      <c r="K27" s="29">
        <v>126.586</v>
      </c>
      <c r="L27" s="16"/>
      <c r="M27" s="7"/>
      <c r="N27" s="7"/>
      <c r="O27" s="7">
        <f t="shared" ref="O27" si="13">SUM(G27:M27)</f>
        <v>191.58600000000001</v>
      </c>
    </row>
    <row r="28" spans="1:15" s="14" customFormat="1" ht="18.75" customHeight="1" x14ac:dyDescent="0.25">
      <c r="A28" s="10" t="s">
        <v>17</v>
      </c>
      <c r="B28" s="11" t="s">
        <v>7</v>
      </c>
      <c r="C28" s="12" t="s">
        <v>7</v>
      </c>
      <c r="D28" s="12" t="s">
        <v>7</v>
      </c>
      <c r="E28" s="12" t="s">
        <v>7</v>
      </c>
      <c r="F28" s="12" t="s">
        <v>7</v>
      </c>
      <c r="G28" s="13">
        <f>G27+G24+G22+G21+G19+G18+G16+G14+G13+G12+G11</f>
        <v>405.5</v>
      </c>
      <c r="H28" s="13">
        <f t="shared" ref="H28:M28" si="14">H27+H24+H22+H21+H19+H18+H16+H14+H13+H12+H11</f>
        <v>374.62</v>
      </c>
      <c r="I28" s="13">
        <f t="shared" si="14"/>
        <v>494.88</v>
      </c>
      <c r="J28" s="25">
        <f t="shared" si="14"/>
        <v>228.94</v>
      </c>
      <c r="K28" s="30">
        <f>K27+K24+K22+K21+K19+K18+K16+K14+K13+K12+K11</f>
        <v>506.38099999999997</v>
      </c>
      <c r="L28" s="17">
        <f t="shared" ref="L28" si="15">L27+L24+L22+L21+L19+L18+L16+L14+L13+L12+L11</f>
        <v>342.78199999999998</v>
      </c>
      <c r="M28" s="13">
        <f>M27+M24+M22+M21+M19+M18+M16+M14+M13+M12+M11</f>
        <v>168.64099999999999</v>
      </c>
      <c r="N28" s="13">
        <f>N27+N24+N22+N21+N19+N18+N16+N14+N13+N12+N11</f>
        <v>168.64</v>
      </c>
      <c r="O28" s="13">
        <f>SUM(G28:N28)</f>
        <v>2690.384</v>
      </c>
    </row>
    <row r="31" spans="1:15" x14ac:dyDescent="0.25">
      <c r="M31" s="42"/>
    </row>
  </sheetData>
  <mergeCells count="16">
    <mergeCell ref="K1:O1"/>
    <mergeCell ref="K3:O3"/>
    <mergeCell ref="I2:O2"/>
    <mergeCell ref="J5:O5"/>
    <mergeCell ref="B23:O23"/>
    <mergeCell ref="B25:O25"/>
    <mergeCell ref="G7:O7"/>
    <mergeCell ref="A6:O6"/>
    <mergeCell ref="A7:A8"/>
    <mergeCell ref="B7:B8"/>
    <mergeCell ref="C7:F7"/>
    <mergeCell ref="B9:O9"/>
    <mergeCell ref="B10:O10"/>
    <mergeCell ref="B15:O15"/>
    <mergeCell ref="B17:O17"/>
    <mergeCell ref="B20:O20"/>
  </mergeCells>
  <phoneticPr fontId="0" type="noConversion"/>
  <pageMargins left="0.25" right="0.25" top="0.75" bottom="0.75" header="0.3" footer="0.3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2017-11-16T08:03:35Z</cp:lastPrinted>
  <dcterms:created xsi:type="dcterms:W3CDTF">2013-10-17T14:56:48Z</dcterms:created>
  <dcterms:modified xsi:type="dcterms:W3CDTF">2019-04-22T04:39:15Z</dcterms:modified>
</cp:coreProperties>
</file>